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2000" activeTab="0"/>
  </bookViews>
  <sheets>
    <sheet name="Didaktické pomôcky" sheetId="1" r:id="rId1"/>
  </sheets>
  <definedNames/>
  <calcPr fullCalcOnLoad="1"/>
</workbook>
</file>

<file path=xl/sharedStrings.xml><?xml version="1.0" encoding="utf-8"?>
<sst xmlns="http://schemas.openxmlformats.org/spreadsheetml/2006/main" count="424" uniqueCount="278">
  <si>
    <t>Cena spolu s DPH :</t>
  </si>
  <si>
    <t>DPH 10% :</t>
  </si>
  <si>
    <t>Cena  bez DPH 10 %:</t>
  </si>
  <si>
    <t>PJ</t>
  </si>
  <si>
    <t>MJ</t>
  </si>
  <si>
    <t>JC bez
DPH</t>
  </si>
  <si>
    <t>JC s DPH</t>
  </si>
  <si>
    <t>Celková
cena s DPH</t>
  </si>
  <si>
    <t>Celková cena bez DPH</t>
  </si>
  <si>
    <t xml:space="preserve">Výška
DPH </t>
  </si>
  <si>
    <t>Sadzba
DPH
 v %</t>
  </si>
  <si>
    <t>Cena spolu s DPH 10 % :</t>
  </si>
  <si>
    <t>Cena  bez DPH 20 %:</t>
  </si>
  <si>
    <t>DPH 20 % :</t>
  </si>
  <si>
    <t>Cena spolu s DPH 20 % :</t>
  </si>
  <si>
    <t>ks</t>
  </si>
  <si>
    <t>č.p.</t>
  </si>
  <si>
    <t xml:space="preserve">Názov položky </t>
  </si>
  <si>
    <t xml:space="preserve">PLASTOVÝ BOX pre umiestnenie súčiastok UNIMAT - CLASSIC EDU </t>
  </si>
  <si>
    <t>Veľká univerzálna stavebnica MERKUR M8</t>
  </si>
  <si>
    <t>Veľká univerzálna stavebnica MERKUR M6</t>
  </si>
  <si>
    <t>Veľká univerzálna stavebnica MERKUR M7</t>
  </si>
  <si>
    <t>MERKUR Univerzálny zdroj pre E1 a E2 3V-12V/800mA</t>
  </si>
  <si>
    <t>Sada frézovacích a vŕtacích nástrojov</t>
  </si>
  <si>
    <t>M 2.1   Elektromotorček</t>
  </si>
  <si>
    <t>M 2.2   Pohony a prevody</t>
  </si>
  <si>
    <t>SEB Chemie Destillation (GL)</t>
  </si>
  <si>
    <t>ŽEM Elektrochémia</t>
  </si>
  <si>
    <t>ŽEM Chémia - Statív</t>
  </si>
  <si>
    <t>ŽEM Chémia-Sklo</t>
  </si>
  <si>
    <t>ŽEM Ohrev vody</t>
  </si>
  <si>
    <t>ŽEM Tlak vzduchu</t>
  </si>
  <si>
    <t>Pílka prerezávacia drev.rukovať</t>
  </si>
  <si>
    <t xml:space="preserve">Pílka lupienková Pilana (len rám) </t>
  </si>
  <si>
    <t>Listy do lupienkovej pílky sada (10ks)</t>
  </si>
  <si>
    <t>Pílka zlodejka 300mm</t>
  </si>
  <si>
    <t>Pílka zlodejka 250mm</t>
  </si>
  <si>
    <t>Pílka na kov 300mm HEAVY DUTY</t>
  </si>
  <si>
    <t>Pílka na kov 3-D Profi</t>
  </si>
  <si>
    <t>List pílový obojstranný na kov 300x20mm</t>
  </si>
  <si>
    <t>Kliešte kombinované 160mm</t>
  </si>
  <si>
    <t>Kliešte kombinované 180mm</t>
  </si>
  <si>
    <t>Kliešte štípac. bočné 160mm</t>
  </si>
  <si>
    <t>Cin na pajkovanie 1mm 100g</t>
  </si>
  <si>
    <t>Meradlo posuvné 150mm</t>
  </si>
  <si>
    <t xml:space="preserve">Meter 3m/19mm ASSISTEN stáčací </t>
  </si>
  <si>
    <t xml:space="preserve">Meter 2m/19mm ASSISTENT   </t>
  </si>
  <si>
    <t>Meter 5m/19mm ASSISTENT</t>
  </si>
  <si>
    <t>Meter zvinovací Autolock 7.5m x 25mm</t>
  </si>
  <si>
    <t>Vrták do kovu o 0,5mm - sada, 10ks</t>
  </si>
  <si>
    <t>Vrták do kovu o 1,1 mm - sada, 10ks</t>
  </si>
  <si>
    <t>Vrták do kovu o 1,5mm - sada, 10ks</t>
  </si>
  <si>
    <t>Vrták do kovu o 2,0mm - sada, 10ks</t>
  </si>
  <si>
    <t>Vrták do kovu o 3,0mm - sada, 10ks</t>
  </si>
  <si>
    <t>Vrták do kovu o 4,0mm - sada, 10ks</t>
  </si>
  <si>
    <t>Vrták do kovu o 4,5mm - sada, 10ks</t>
  </si>
  <si>
    <t>Vrták do kovu o 6,0mm - sada, 10ks</t>
  </si>
  <si>
    <t>Vrták do kovu o 6,5mm - sada, 10ks</t>
  </si>
  <si>
    <t>Vrták do kovu o 7,0mm - sada, 10ks</t>
  </si>
  <si>
    <t>Vrták do kovu o 7,5mm - sada, 10ks</t>
  </si>
  <si>
    <t>Vrták do kovu o 9,0mm - sada, 5ks</t>
  </si>
  <si>
    <t>Vrták do kovu o 9,5mm - sada, 5ks</t>
  </si>
  <si>
    <t>Vrták do kovu o 10,0mm - sada, 5ks</t>
  </si>
  <si>
    <t>Vrták do kovu o 2,5mm - sada, 10ks</t>
  </si>
  <si>
    <t>Vrták do kovu o 3,5mm - sada, 10ks</t>
  </si>
  <si>
    <t>Vrták do kovu o 5,5mm - sada, 10ks</t>
  </si>
  <si>
    <t>Vrták do kovu o 8,0 mm - sada, 5ks</t>
  </si>
  <si>
    <t>Vrták do kovu o 8,5mm - sada, 5ks</t>
  </si>
  <si>
    <t>Kliešte nitovacie profi</t>
  </si>
  <si>
    <t>Pištoľ spájkovacia 230V 100W</t>
  </si>
  <si>
    <t>Vŕtačka AKU/skrutkovač 14,4V</t>
  </si>
  <si>
    <t>Sada vrtákov do dreva</t>
  </si>
  <si>
    <t>Hroty pre spajk. - sada, 3ks</t>
  </si>
  <si>
    <t>Pilník trojhr. 250mm</t>
  </si>
  <si>
    <t>Pilník plochý 250mm</t>
  </si>
  <si>
    <t>Rašpla polguľatá 300mm Festa</t>
  </si>
  <si>
    <t>Rašpla plochá 300mm Festa</t>
  </si>
  <si>
    <t>Pilník guľatý 250mm</t>
  </si>
  <si>
    <t>Rašpla guľatá 300mm Festa</t>
  </si>
  <si>
    <t>Sekáče, priebojníky a jamkár, sada 6ks</t>
  </si>
  <si>
    <t>Hoblík rimsovník</t>
  </si>
  <si>
    <t>Hoblík hladič - dlhý 24cm</t>
  </si>
  <si>
    <t>Hoblík rovnač - dlhý 22cm</t>
  </si>
  <si>
    <t>Kružidlo zámočnícke</t>
  </si>
  <si>
    <t>Uhlomer zámočnícky</t>
  </si>
  <si>
    <t>Ihla obrysovacia</t>
  </si>
  <si>
    <t>Jamkovač</t>
  </si>
  <si>
    <t>Kladivo 100g násada buk</t>
  </si>
  <si>
    <t>Kladivo 300g násada buk</t>
  </si>
  <si>
    <t>Píla čapovka</t>
  </si>
  <si>
    <t>Pílka chvostovka 400mm</t>
  </si>
  <si>
    <t>Ručná vŕtačka - kolovrátok</t>
  </si>
  <si>
    <t>Lep na drevo - 1kg</t>
  </si>
  <si>
    <t>Zverák 5"/125 9,5kg, kovový</t>
  </si>
  <si>
    <t>Priebojník - (cena za 6ks = sada)</t>
  </si>
  <si>
    <t>Ochranné okuliare</t>
  </si>
  <si>
    <t>Skladací meter - 1m drevo</t>
  </si>
  <si>
    <t>Oceľové meradlo 30 cm</t>
  </si>
  <si>
    <t>Malá kotúčová okružná píla</t>
  </si>
  <si>
    <t>Mikrometer</t>
  </si>
  <si>
    <t>Zvinuteľné pásmo 50m</t>
  </si>
  <si>
    <t>Krajčírsky meter</t>
  </si>
  <si>
    <t>Uholník</t>
  </si>
  <si>
    <t>univerzálny merací pristroj pre elektrinu</t>
  </si>
  <si>
    <t>priemyselný dielenský vysávač</t>
  </si>
  <si>
    <t>Sústružnícka sada pre sústruhy na drevo</t>
  </si>
  <si>
    <t>Zrovnávacia a hrúbkovacia frézka stolná s podstavcom</t>
  </si>
  <si>
    <r>
      <rPr>
        <b/>
        <sz val="11"/>
        <color indexed="8"/>
        <rFont val="Arial"/>
        <family val="2"/>
      </rPr>
      <t>UNIMAT - CLASSIC EDU</t>
    </r>
    <r>
      <rPr>
        <sz val="11"/>
        <rFont val="Arial"/>
        <family val="2"/>
      </rPr>
      <t xml:space="preserve">
</t>
    </r>
    <r>
      <rPr>
        <sz val="11"/>
        <color indexed="8"/>
        <rFont val="Arial"/>
        <family val="2"/>
      </rPr>
      <t>Pre technické kurzy v školách je táto sada ideálna, rovnako ako pre profesionálnych modelárov a technikov, ktorí chcú sústružiť a frézovať. Umožňuje poskladať 8 variantov zariadení na obrábanie dreva, plastu a 
mäkkých materiálov: 
- pílku,
- sústruh,
- obrusovačku,
- ručnú pílku a ručnú obrusovačku,
- prítlakovú vŕtačku,
- horizontálne a vertikálne frézovanie.
(Vhodné pre 8-99 rokov). 
- základná doska na uchytenie stroja
- mikro svorky
- otočný strediaci hrot
- náhradné lupienkové pílky
a množstvo ďalšieho príslušenstva</t>
    </r>
  </si>
  <si>
    <r>
      <rPr>
        <b/>
        <sz val="11"/>
        <color indexed="8"/>
        <rFont val="Arial"/>
        <family val="2"/>
      </rPr>
      <t>Boffin 750</t>
    </r>
    <r>
      <rPr>
        <sz val="11"/>
        <rFont val="Arial"/>
        <family val="2"/>
      </rPr>
      <t xml:space="preserve">
</t>
    </r>
    <r>
      <rPr>
        <sz val="11"/>
        <color indexed="8"/>
        <rFont val="Arial"/>
        <family val="2"/>
      </rPr>
      <t>Elektronická stavebnica - obsahuje 80 súčiastok, celkom až 750 projektov
Odporúčaný vek od 8 rokov</t>
    </r>
  </si>
  <si>
    <r>
      <t xml:space="preserve">Voltík 3
</t>
    </r>
    <r>
      <rPr>
        <sz val="11"/>
        <color indexed="8"/>
        <rFont val="Arial"/>
        <family val="2"/>
      </rPr>
      <t>Stavebnica umožňuje zostaviť podľa jednoduchých návodov najmenej 50 elektronických modelov bez spájkovania s farebnými svetielkami a tónovým bzučiakom, odporúčaný vek od 12 rokov</t>
    </r>
  </si>
  <si>
    <t>Taviaca pištoľ 11mm</t>
  </si>
  <si>
    <t>Papier brúsny 230x280/80, sada, 50ks</t>
  </si>
  <si>
    <t>Vrták do kovu o 11,0mm - sada, 5ks</t>
  </si>
  <si>
    <t>Súprava štetcov (5ks)</t>
  </si>
  <si>
    <t>Kľúče vidlicové sada 6ks 6-17mm</t>
  </si>
  <si>
    <t>gola sada1/4 17 ks, 12 hlavíc veľkostí od 4 do 13, nadstavec s rukoväťou, nadstavec 50 a 100</t>
  </si>
  <si>
    <t>imbusové sada 9ks - 1,5-10 mm, predĺžené</t>
  </si>
  <si>
    <t>Papier brúsny 230x280/40, sada, 50ks</t>
  </si>
  <si>
    <t>Papier brúsny 230x280/100, sada,50ks</t>
  </si>
  <si>
    <t>Dláto na drevo 4ks sada, ploche</t>
  </si>
  <si>
    <t>Skrutkovač plochý 6x100mm FOREVER</t>
  </si>
  <si>
    <t>Skrutkovač krížový 3x150mm FOREVER</t>
  </si>
  <si>
    <t>Stojanová stĺpová vŕtačka 1</t>
  </si>
  <si>
    <t>Stolové pákové nožnice</t>
  </si>
  <si>
    <t>Zvinuteľné pásmo 20m</t>
  </si>
  <si>
    <t>Gumené kladivo</t>
  </si>
  <si>
    <t>Teplovzdušná pištoľ</t>
  </si>
  <si>
    <t>Zámočnícka zvierka</t>
  </si>
  <si>
    <t>Lupienkova píla (230V)</t>
  </si>
  <si>
    <t>Pokosová píla s laserom</t>
  </si>
  <si>
    <t>Stolová píla</t>
  </si>
  <si>
    <t>Hoblík falcovací EXTOL EP 850
Technické parametre:
•napätie/frekvencia: 230V/50Hz
•príkon: 850W
•otáčky:16500/min
•hoblovacia šírka:82mm
•nastaviteľný úber:0-3mm
•hĺbka polodrážky:0-9mm
•extra: nože z rychloreznej ocele HSS, zberný vak</t>
  </si>
  <si>
    <t>Stojan na uhlovú brúsku EXTOL
pre brúsku 115/125mm</t>
  </si>
  <si>
    <t xml:space="preserve">Brúska uhlová EXTOL
•EXTOL Industrial
•príkon 880W
•priemer 125mm
•voľnobežné otáčky 11 000/min
•napájacia šnúra 3m
•hmotnosť 2,5kg
•rukoväť, kľúč, náhradná sada uhlíkov </t>
  </si>
  <si>
    <t xml:space="preserve">Brúska dvojkotúčová EXTOL Craft
•EXTOL Craft
•príkon 350W
•voľnobežné otáčky 2950/min
•priemer kotúča/diery 200/16mm, šírka 20mm
•hmotnosť 10kg
•2x ochranný kryt s plexisklom 
•2x dorazy </t>
  </si>
  <si>
    <t>Súprava na rezanie závitov
Súprava na rezanie závitov 2-8mm, olejnička, štetec</t>
  </si>
  <si>
    <t>Kombinovaný drevoobrábací stroj s preťahovačkou / hobľovačkou
Príkon (W):  1250
Otáčky (ot./min):  8000
Záber preťahovania (mm):  204
Výška preťahu (mm)  120
Rozmer stola - hobľovanie (mm)  737x210
Rozmer stola- preťahovanie (mm)  250x204
Počet nožov  2
Hmotnosť (kg):  24,65
Rozmery (mm)  830 x 460 x 440</t>
  </si>
  <si>
    <t>Náplne do tavnej pištole - tyčinky 7,5x100 mm</t>
  </si>
  <si>
    <t>Náplne do tavnej pištole - tyčinky 11x200 mm</t>
  </si>
  <si>
    <t>súprava na meranie metrických závitov
mierky na metrické závity</t>
  </si>
  <si>
    <t>vŕtačka príklep 230V
extol industrial – 1 050W</t>
  </si>
  <si>
    <t>sústruh na drevo
DSL-450 proma</t>
  </si>
  <si>
    <t>Špecifikácia</t>
  </si>
  <si>
    <t>Pílka prerezávacia drev.rukovať: dĺžka 300 mm, kovová, so zubkovanou čepeľou, plastová rukoväť</t>
  </si>
  <si>
    <t>Pílka lupienková  (len rám): rám kovový, držadlo plastové, v tvare písmena U, dlžka 120mm; výška 300mm</t>
  </si>
  <si>
    <t>Listy do lupienkovej pílky sada (10ks): dĺžka 125 mm</t>
  </si>
  <si>
    <t>kovová s plastovou rúčkou 300m</t>
  </si>
  <si>
    <t>Pílka zlodejka 250mm: kovová,plastová rukloväť, vhodná na rezanie dreva a plastu</t>
  </si>
  <si>
    <t>Pílka na kov 300mm; zosilnený rám, max. kapacitu rezu železo 8mm; drevo 65mm</t>
  </si>
  <si>
    <t>ergonomická rukovať, možnosť meniť tvar</t>
  </si>
  <si>
    <t>Kliešte kombinované 160mm: antikorózna úprava, pogumovaná rukoväť</t>
  </si>
  <si>
    <t>Kliešte kombinované 180mm: antikorózna úprava, pogumovaná rukoväť</t>
  </si>
  <si>
    <t>Kliešte štípac. bočné 160mm: antikorózna úprava, pogumovaná rukoväť</t>
  </si>
  <si>
    <t>Meradlo posuvné: 150mm, nerezová oceľ, má metrickú stupnicu v mm, hĺbkomer, plynulý posuv</t>
  </si>
  <si>
    <t>stáčací, závesné uško, brzda, šírka 19 mm, dĺžka 3 m</t>
  </si>
  <si>
    <t>kalená páska, dobre čitateľná biela stupnica, puzdro metra s gumovou ochranou - vyššia odolnosť proti poškodeniu pri nárazoch a lepšia stabilita pri manipulácii s meradlom, automatická brzda pásky - ľahšie meranie, doraz pásky z mäkčenej gumy, koncovka pásky voľne uložená pre meranie vonkajších i vnútorných rozmerov, pútko, klip na opasok, balené na blistri.</t>
  </si>
  <si>
    <t xml:space="preserve">Vrták do kovu Ø 0,5mm - sada 10ks </t>
  </si>
  <si>
    <t>Vrták do kovu Ø 1,1 mm - sada 10ks</t>
  </si>
  <si>
    <t>Vrták do kovu Ø 1,5mm - sada 10ks</t>
  </si>
  <si>
    <t>Vrták do kovu o 2,0mm, sada 10ks</t>
  </si>
  <si>
    <t>Vrták do kovu o 3,0mm, sada 10ks</t>
  </si>
  <si>
    <t>Vrták do kovu Ø 4,0mm - sada 10ks</t>
  </si>
  <si>
    <t>Vrták do kovu Ø 4,5mm - sada 10ks</t>
  </si>
  <si>
    <t>Vrták do kovu Ø 6,0mm - sada 10ks</t>
  </si>
  <si>
    <t>Vrták do kovu Ø 6,5mm - sada 10ks</t>
  </si>
  <si>
    <t>Vrták do kovu Ø 7,0mm - sada 10ks</t>
  </si>
  <si>
    <t>Vrták do kovu Ø 7,5mm - sada 10ks</t>
  </si>
  <si>
    <t>Vrták do kovu Ø 9,0mm - sada 5ks</t>
  </si>
  <si>
    <t>Vrták do kovu Ø 9,5mm - sada 5ks</t>
  </si>
  <si>
    <t>Vrták do kovu Ø 10,0mm - sada 5ks</t>
  </si>
  <si>
    <t>Vrták do kovu Ø 2,5mm - sada 10ks</t>
  </si>
  <si>
    <t>Vrták do kovu Ø 3,5mm - sada 10ks</t>
  </si>
  <si>
    <t>Vrták do kovu Ø 5,5mm - sada 10ks</t>
  </si>
  <si>
    <t>Vrták do kovu Ø 8,0 mm - sada 5ks</t>
  </si>
  <si>
    <t>Vrták do kovu Ø 8,5mm - sada 5ks</t>
  </si>
  <si>
    <t>Kliešte nitovacie: rukovať:poplastová s poistkou, kalená hlava, kľúč na uvoľnovanie/doťahovanie hlavíc; 4 nástavce rôznej veľkosti -  Ø 2,4 mm;  Ø 3,2 mm;  Ø 4 mm;  Ø 4,8 mm</t>
  </si>
  <si>
    <t>skrutkovač AKU, výkon 14,4V/1300mAh, vrták 0,8-10mm, otáčok 550 za min, mäkká rukoväť, váha 1,5kg, čas nabíjania 3-5hod.,LED osvetlenie</t>
  </si>
  <si>
    <t>Sada vrtákov do dreva: 3-4-5-6-7-8-9-10 mm 8 dielna</t>
  </si>
  <si>
    <t>Hroty pre spajk. - sada, 3ks: hroty pre pajkovaciu pištol  230V 100W</t>
  </si>
  <si>
    <t>Nožnice na plech FESTA profi pravé</t>
  </si>
  <si>
    <t>Nožnice na plech FESTA Profi ľavé</t>
  </si>
  <si>
    <t>Nožnice na plech: pravé min. 250mm; čeluste z chrómvanadiovej ocele, majú prevodový mechanizmus, tvarovaná pogumovaná rukoväť.</t>
  </si>
  <si>
    <t>Nožnice na plech: ľave min. 250mm; čeluste z chrómvanadiovej ocele, majú prevodový mechanizmus, tvarovaná pogumovaná rukoväť.</t>
  </si>
  <si>
    <t>Pilník trojhr. 250mm: tvrdená oceľ (60HRC), rúčka PP s mäkčenou gumou</t>
  </si>
  <si>
    <t>Pilník plochý 250mm: tvrdená oceľ (60HRC), rúčka PP s mäkčenou gumou</t>
  </si>
  <si>
    <t>Rašpla polguľatá 300mm: Tvrdená oceľ (40HRC), rúčka PP s mekčenou gumou</t>
  </si>
  <si>
    <t>Rašpla plochá 300mm: tvrdená oceľ (40HRC), rúčka PP s mekčenou gumou</t>
  </si>
  <si>
    <t>Pilník guľatý 250mm: tvrdená oceľ (60HRC), rúčka PP s mäkčenou gumou</t>
  </si>
  <si>
    <t>Rašpla guľatá 300mm: tvrdená oceľ (40HRC), rúčka PP s mekčenou gumou</t>
  </si>
  <si>
    <t>Dláto na drevo 4ks sada, ploché: drevená rukovať, veľkosť 8,12,14,20mm</t>
  </si>
  <si>
    <t xml:space="preserve">Sada 6 dielov: jamkár 4x120mm, priebojník 3x120, 4x150mm, sekáč 4x130, 12x130, 15x150mm, HRc-52-58, plechové púzdro </t>
  </si>
  <si>
    <t>drevený hoblík, nôž z ocele,, rozmery 255x30x155mm, šírka noža 30mm, sklon noža 45°</t>
  </si>
  <si>
    <t>drevený hoblík, nôž z ocele,, rozmery 240x65x130mm, šírka noža 48mm, sklon noža 45°</t>
  </si>
  <si>
    <t>drevený hoblík, nôž z ocele,, rozmery 220x65x140mm, šírka noža 45mm, sklon noža 49°</t>
  </si>
  <si>
    <t>Kružidlo s pružinou a aretačným šróbom, dlžka 200mm</t>
  </si>
  <si>
    <t>Uhlomer zámočnícky: nerezový, 0-180 stupňov</t>
  </si>
  <si>
    <t>Jamkovač: dĺžka 13 cm</t>
  </si>
  <si>
    <t>Skrutkovač plochý 6x100mm: kombinácia meteriálu kov-plast</t>
  </si>
  <si>
    <t>Skrutkovač krížový 3x150mm: plastová rúčka</t>
  </si>
  <si>
    <t>Kladivo, hmotnosť 100g, buková násada</t>
  </si>
  <si>
    <t>drevená násada</t>
  </si>
  <si>
    <t>Píla čapovka: ergonomická rukoväť z tvrdého plastu mäkčená protisklzovou TPR gumou</t>
  </si>
  <si>
    <t>Pílka chvostovka 400mm: na drevo, 3x brúsené zuby, kalené hroty zubov, plastová rukoväť</t>
  </si>
  <si>
    <t>Ručná vŕtačka - kolovrátok: skľučovadlo s priemerom 8mm  s tromi upínacími čeľusťami bez kľučky pre skrutky do dreva so štvorcovým osadením; Pevná a odolná konštrukcia</t>
  </si>
  <si>
    <t>Zverák 5"/125 9,0kg  kovový, upínanie na stôl, otočný, čeluste šírka 12,5 cm</t>
  </si>
  <si>
    <t>Priebojník (6ks = sada): priebojník 3-5-8x150mm, vyrážač 3-5-8x150mm, telo aj hrot z kvalitnej CrV ocele tvrdenej na HRC 52-58</t>
  </si>
  <si>
    <t>Číre ochranné okuliare z mäkkého PVC, polykarbonátový zorník,  s gumičkou na uchytenie</t>
  </si>
  <si>
    <t>Skladací meter - 1m drevený</t>
  </si>
  <si>
    <t>ocelove, pravitlo po 30 cm, merné jednotky po oboch stranách</t>
  </si>
  <si>
    <r>
      <t>Hoblík falcovací  850
Technické parametre:
•príkon: 850W
•otáčky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>16500/min
•hoblovacia šírka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>82mm
•nastaviteľný úber:0-3mm
•hĺbka polodrážky:0-9mm
•nože z kvlitnej ocele HSS, zberný vak</t>
    </r>
  </si>
  <si>
    <r>
      <t>Brúska uhlová 
•príkon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 xml:space="preserve"> 880W
•priemer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>125mm
•voľnobežné otáčky</t>
    </r>
    <r>
      <rPr>
        <sz val="10"/>
        <color indexed="57"/>
        <rFont val="Arial"/>
        <family val="2"/>
      </rPr>
      <t xml:space="preserve">: </t>
    </r>
    <r>
      <rPr>
        <sz val="10"/>
        <rFont val="Arial"/>
        <family val="2"/>
      </rPr>
      <t>11 000/min
•napájacia šnúra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 xml:space="preserve"> 3m
•hmotnosť: 2,5 kg
•rukoväť, kľúč, náhradná sada uhlíkov </t>
    </r>
  </si>
  <si>
    <r>
      <t>Brúska dvojkotúčová 
•príkon</t>
    </r>
    <r>
      <rPr>
        <sz val="10"/>
        <color indexed="57"/>
        <rFont val="Arial"/>
        <family val="2"/>
      </rPr>
      <t xml:space="preserve">: </t>
    </r>
    <r>
      <rPr>
        <sz val="10"/>
        <rFont val="Arial"/>
        <family val="2"/>
      </rPr>
      <t>350W
•voľnobežné otáčky</t>
    </r>
    <r>
      <rPr>
        <sz val="10"/>
        <color indexed="57"/>
        <rFont val="Arial"/>
        <family val="2"/>
      </rPr>
      <t xml:space="preserve">: </t>
    </r>
    <r>
      <rPr>
        <sz val="10"/>
        <rFont val="Arial"/>
        <family val="2"/>
      </rPr>
      <t xml:space="preserve">2950/min
•priemer kotúča/diery </t>
    </r>
    <r>
      <rPr>
        <sz val="10"/>
        <color indexed="57"/>
        <rFont val="Arial"/>
        <family val="2"/>
      </rPr>
      <t xml:space="preserve"> </t>
    </r>
    <r>
      <rPr>
        <sz val="10"/>
        <rFont val="Arial"/>
        <family val="2"/>
      </rPr>
      <t xml:space="preserve">200/16mm, šírka  20mm
•hmotnosť 10 kg
•2x ochranný kryt s plexisklom 
•2x opora </t>
    </r>
  </si>
  <si>
    <t>Súprava na rezanie závitov 2-8mm, olejnička, štetec: Maticové závitníky pravé s metrickým a jemným metrickým závitom. Závitorezné nástroje: 2 - 2,5 Prevedenie podľa normy: PN 8/3074, Závitorezné nástroje: 3 - 3,5 - 4 - 5 - 6 - 7 - 8 Prevedenie podľa normy: PN 8/3070, štetec: malý, drevená rukoväť, olejnička: 10-15ml.</t>
  </si>
  <si>
    <t>Stojan na uhlovú brúsku pre brúsku 115/125mm , hĺbka rezu 35 /40 mm, rozovretie zveráku 75 mm.</t>
  </si>
  <si>
    <t>Mikrometer je vybavený tvrdými hrotmi pre zvýšenie odolnosti voči opotrebeniu, samozrejmosťou je aretácia posuvného hrotu. Balenie obsahuje kľúč potrebný na nastavenie a kaliber 25 mm.</t>
  </si>
  <si>
    <t>sklolaminátové pásmo s púzdrom, páska je zakončená očkom s gumovou ochranou proti vytrhnutiu, sklopná navíjacia rúčka, dĺžka pásma 20 m.</t>
  </si>
  <si>
    <t>sklolaminátové pásmo s púzdrom, páska je zakončená očkom s gumovou ochranou proti vytrhnutiu, sklopná navíjacia rúčka, dĺžka pásma 50 m.</t>
  </si>
  <si>
    <t>uholník z pružinovej ocele, 300x200 mm, stupnica na vnútornej aj vonkajšej strane</t>
  </si>
  <si>
    <t>Gumené kladivo: 65mm s rúrkovou násadou tĺmiacou nežiadúce vybrácie a gumovou hlavicou pre rôzne mechanické práce.</t>
  </si>
  <si>
    <t>svorka na prichytenie materiálu, oceľová vodiaca lišta 150 mm, profilované liatinové ramená s úpravou zabraňujúcou korózii 50mm; plastové koncovky, drevená rukoväť.</t>
  </si>
  <si>
    <t>Súprava štetcov (5ks): plochý, 1,5", 38x13 mm, plastová rukoväť, plochý, plastová rukoväť, 44x14 mm, plochý, plastová rukoväť, 44x16 mm, plochý, 3", 52x17 mm, plochý, 4* , 52x18 mm.</t>
  </si>
  <si>
    <t>Kľúče vidlicové: min. 6 dielna sada vidlicových kľúčov od veľkosti min. 6mm do min.17mm z chrómvanadiovej ocele, povrchovo upravených matným tvrdochrómom.</t>
  </si>
  <si>
    <r>
      <t>imbusová sada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kľúčov s guličkou a pozostáva: 1.5, 2, 2.5, 3, 4, 5, 6, 8, 10 mm; materiál chromvanadium</t>
    </r>
  </si>
  <si>
    <r>
      <t>ručný multimeter, display: digitálny, technické parametre: min.meraná hodnota V/DC:0,1 mV; max.meraná hodnota V/DC: 600V; min.meraná hodnota V/AC: 0,1V; max. meraná hodnota V/AC: 600V; min.meraná hodnota A/DC: 1</t>
    </r>
    <r>
      <rPr>
        <sz val="11"/>
        <rFont val="Tahoma"/>
        <family val="2"/>
      </rPr>
      <t xml:space="preserve"> µA; max</t>
    </r>
    <r>
      <rPr>
        <sz val="11"/>
        <rFont val="Arial"/>
        <family val="2"/>
      </rPr>
      <t>.meraná hodnota A/DC: 10</t>
    </r>
    <r>
      <rPr>
        <sz val="11"/>
        <rFont val="Tahoma"/>
        <family val="2"/>
      </rPr>
      <t xml:space="preserve"> µA; DC vnútorný odpor: 10 MΩ; vnútorný odpor AC: 4,5 MΩ; základná presnosť: +- 0,5%; kategória merania: CAT III 600V; meranie napätia: AC/DC; meranie prúdu: DC</t>
    </r>
  </si>
  <si>
    <t>Závitové mierky metrické 0,25-6 na meranie stúpania závitov skrutiek, vrcholový uhol 60 st.</t>
  </si>
  <si>
    <t>Sústruh určený pre bežné sústruženie valcových, rotačných, kúželových a tvarových plôch z mekkého a aj tvrdého dreva. Sústruh je poháňaný striedavým jednofázovým motorom s rozbehovým kondenzátorom. Cieľové otáčky zaisťuje buď štvorstupňová remenica alebo mechanický variátor, ktorý pri chodu stroja plynule mení otáčky bez straty výkonu. Výkon motora: 550W; sústruž. priemer :250mm; sústruž. dlžka :450mm; Otáčky (10 st.) [U.min-1]: 500 ÷ 3 200 ; kužel vretena: MK 2; kužel kremíka: MK2; počet rýchlostí : 5; rozmery stroja: 750x260x370mm.</t>
  </si>
  <si>
    <t>Vŕtačka príklep 230V l – 1 050W: 
pravý/ľavý chod
voľnobežné otáčky: 0-1100min. 0-2800min.  
počet úderov: 0-11000min. 0-28000min.
Max.priemr vrtu do : muriva 16mm, ocele: 13mm, dreva 30mm
upínací rozsah skľučovadla 1,5-13mm
vŕtacie vreteno 1/2" - 20UNF
dĺžka prívodného kábla 2,8m
hmotnosť 3,5kg</t>
  </si>
  <si>
    <t>4-čeľusťové skľučovadlo s priemerom 95mm; čeľuste veľké 95/80 mm     čeľuste malé 50/40 mm;univerzálny upínacie čeľuste 2 úrovňové     upínaciu skrutku H27, 27/10 mm,špeciálne upínacie skrutky 12 mm,náradie na upínanie.</t>
  </si>
  <si>
    <t>výkonný motor 1,5kW; predchod od zrovnávania k hrúbkovaniu je jednoduchý; naklonenie oporného pravítka 90-45 st. ; má pevnú a stabilnú konštrukciu; presné zrovnávacie stoly a dlhý stôl prieťahu, frézka má stabilný plechový podstavec vybavený gumovými nohami. otáčky : 9000 ot./min.; priemer valca 45mm; rýchlosť posuvu preťahovania: 6 m/min.; počet žiletiek na valci: 2ks; max. uberanie pri zrovnávaní :3mm; max. uberanie pri hrúbkovaní: 2mm; max. šírka pri zrovnávaní: 254mm</t>
  </si>
  <si>
    <t>práce je možná z kovmi, drevom, plexisklom,plastami alebo sadrokartonom. základom presného rezu je silné paralelné rameno a minimálna vibrácia stroja.bezpečnostný kryt je vyrobený z priehľadného plastu.Stroj je vybavený ventilátorom ktorý odfukuje piliny čo má za následok vuzuálnu kontrolu rezu. zariadnie ma naklápaciu funkciu stolíku v rozpätí 90 st až 45 st.Ľahká výmena pílového listu. Pílka je vybavená odsávacím konektorom, LED osvetlením a úložným priestorom na pílové lístky. Príkon: 120W; Typ motora: 230V/50Hz; rozmer stola: 255x415mm; rozsah natočenia stola: 0-45 st.; rezná šírka : 406mm;, rezná výška: 57mm; výška zdvihu: 15mm; počet kmitov: 500-1700 kmit/min.</t>
  </si>
  <si>
    <t xml:space="preserve">píla je navrhnuta pre presné rezanie tvrdých aj mekkých druhov dreva, drevených profilov a plastov. je vyrobená z pevnej ale lahkej zliatiny hliníku. silný motor príkon 1800W zvládne rezy o výške 58mm a dlžke 340mm. Kotúč je vyrobený z kvalitného materiálu a ma štandartne 24 zubov z tvrdokovu čo zartučuje veľmi dobrú kvalitu rezu.Pre presnú prácu je píla osadená laserom a plný kryt pílového kotúča zaisťuje maximálnu bezpečnosť. priemr kotúča: 210mm, vnútorný priemer kotúča: 30mm; otáčky 5000 ot./min. rozsah nátačania stola -45/45 st.; </t>
  </si>
  <si>
    <t>technické parametre: príkon 2000W; rozmery 940x642x930mm; priemer kotúča 250mm; vnútorný priemer kotúča 30mm; počet zubov kotúča: 24; výška stolu: 830mm; rozsah natočenia stola: 0-45 st.; otáčky: 5000ot./min.; rozmer stola 940x642mm; hlbka rezu pri 45 st. 65mm; hlbka rezu pri 90 st. 85mm; priemer odsávacej prípojky : 35mm; TCT kotúč ma tvrdené zuby a maximálny prierez ma hodnotu 85mm. súčasťou vybavenia píly je bočný doraz, uhlové pravítko, bezpečnostný kryt rezného kotúča, nadstavec na odsávanie pilín a stabilný podstavec z pevných kovových profilov.</t>
  </si>
  <si>
    <r>
      <t>Príkon: 1300 W</t>
    </r>
    <r>
      <rPr>
        <sz val="10"/>
        <rFont val="Arial"/>
        <family val="2"/>
      </rPr>
      <t>;Otáčky motora bez zaťaženia 4700 rpm;Priemer kotúča: 185 mm;Medené vinutie motora</t>
    </r>
  </si>
  <si>
    <t>Pre technické kurzy v školách je táto sada ideálna, rovnako ako pre profesionálnych modelárov a technikov, ktorí chcú sústružiť a frézovať. Umožňuje poskladať 8 variantov zariadení na obrábanie dreva, plastu a 
mäkkých materiálov: 
- pílku,
- sústruh,
- obrusovačku,
- ručnú pílku a ručnú obrusovačku,
- prítlakovú vŕtačku,
- horizontálne a vertikálne frézovanie.
(Vhodné pre 8-99 rokov). 
- základná doska na uchytenie stroja
- mikro svorky
- otočný strediaci hrot
- náhradné lupienkové pílky
a množstvo ďalšieho príslušenstva</t>
  </si>
  <si>
    <t>plastový box pre umiestnenie súčiastok UNIMAT - CLASSIC EDU</t>
  </si>
  <si>
    <t>Elektronická stavebnica - obsahuje 80 súčiastok, celkom až 750 projektov. Odporúčaný vek od 8 rokov</t>
  </si>
  <si>
    <t>Stavebnica umožňuje zostaviť podľa jednoduchých návodov najmenej 50 elektronických modelov bez spájkovania s farebnými svetielkami a tónovým bzučiakom, odporúčaný vek od 12 rokov</t>
  </si>
  <si>
    <t>Univerzálny napájací zdroj, ktorý je vhodný pre stavebnica MERKUR E1 a E2. Popis zdroja: Stabilizovaný spínaný napájací sieťový adaptér. Technické parametre: Výstup: Stabilizovaný Výstupné napätie: 3 / 4,5 / 6 / 7,5 / 9/12 V DC Výstupný výkon: 12,5 W Výstupný konektor: Sada výmenných konektorov Typ: Spínaný Vstupné napätie: 100-240 V AC / 50 Hz Prevedenie: Sieťová vidlica</t>
  </si>
  <si>
    <t>Jedná se o sadu 5ks frézovacích a vrtacích nástrojů k brusce. Bruska není součástí balení.</t>
  </si>
  <si>
    <t>Rozmer: 365x270x50 mm.Ideální doplnok ku všetkým väčším stavebniciam umožňujúci rozpohybovať postavené modely. Obsahuje elektrický motorček s dvojstupňovou prevodovkou, ovládacie púzdro na batérie a základnú sadu ozubených koliesok. Napájací puzdro je určené pre 3 monočlánky typu C (nie sú súčasťou dodávky). Motoriek má 2 stupne rýchlosti: 180 ot./min a 1120 ot./min.</t>
  </si>
  <si>
    <t>Rozmer: 360x270x55 mm.
Ideálny doplnok ku všetkým väčším stavebniciam umožňujúci rozpohybovať postavené modely. Obsahuje elektrický motorček s dvojstupňovou prevodovkou, ovládacie puzdro na batérie a rozšírenú sadu ozubených koliesok. Napájací puzdro je určené pre 3 monočlánky typu C (nie sú súčasťou dodávky). Motoriek má 2 stupne rýchlosti: 180 ot./min a 1120 ot./min.</t>
  </si>
  <si>
    <t>Počet vrstiev: 5, počet dielov: 1405, rozmery: 540x370x90 mm. Veľká päťvrstvová klasická Stavebnica. Vlajková loď stavebníc MERKUR - najväčší a najlepší. Stavebnica obsahuje 153 druhov súčiastok - všetky druhy, ktoré sú obsiahnuté v menších stavebniciach vrátane pásov, traktorových kolies, ozubených a prevodových kolies, motorku, dlhých uholníkov, pásikov atď. Zo Stavebnica možno tiež zostaviť modely terénnych vozidiel. Súčasťou stavebnice je veľká návodová knižka s návodom na stavbu 130 rôznych modelov. Zo stavebnice je možné zostaviť veľké stroje a vozidlá, ktoré je možné pomocou prevodov a motorku rozpohybovať. Mladý konštruktér má veľké množstvo súčiastok, aby mohol postaviť čokoľvek podľa vlastnej fantázie.</t>
  </si>
  <si>
    <t>Počet vrstiev: 4, počet dielov: 940, minimálny počet modelov: 100, rozmery: 540x370x50
Veľká štvorvrstvová klasická stavebnica. Táto stavebnica je veľmi obľúbená pre bohatosť jednotlivých súčiastok a možnosti stavby mnohých modelov. Táto zostava obsahuje väčšinu súčiastok ako Merkúr M5 a ešte celý rad ďalších súčiastok ako sú veľké traktorové kolesá, ozubené prevodové kolesá, dlhé uholníky, pásky atď. Súčasťou stavebnice je veľká návodová knižka s návodom na stavbu rôznych modelov ako je traktor, veľký žeriav, kolesové rýpadlo, nákladný automobil atď. Zo stavebnice je možné zostaviť prevody a veľké stroje. Mladý konštruktér má dostatok súčiastok na zostavenie modelov podľa svojej fantázie.</t>
  </si>
  <si>
    <t>Počet vrstiev: 4, počet dielov: 1124, rozmery: 540x370x50 mm. Veľká štvorvrstvová klasická stavebnica. Stavebnica obsahuje základnú zostavu súčiastok a k tomu navyše ďalšie súčiastky pre stavbu veľkého požiarneho auta, veľkých žeriavov a ďalších modelov. Súčasťou stavebnice je veľká návodová knižka s návodom na stavbu hasičského automobilu, autožeriavu atď.</t>
  </si>
  <si>
    <t>Sada prístrojov umožňuje predvedenie týchto experimentov: Dôkaz tlaku vzduchu;Magdeburské polgule; Meranie tlaku vzduchu; Vnútorný tlak – vonkajší tlak; Privedenie vody do varu pri 60°C; Zníženie vnútorného tlaku;Voľný pád – pádová rúra;Prenos zvuku vo vákuu;Boyle-Mariottov zákon;Určenie hmotnosti vzduchu. Pozostáva z:1x Generátor zvuku (alarm);1x Zvukpohlcujúca podložka, D = 80 mm;1x Magdeburské disky, guma, pár;1x Vzduchové balóniky, sada 2 ks;1x Svorka na balónik;1x Trhač membrán;1x Plastová fólia pre trhač membrán;1xValcová dóza s vekom, D = 75 mm;1x Pádová rúra, s pádovými telieskami 1x Vákuová nádoba 1000 ml, s manometrom;1x Striekačka 120 ml, pre pokusy s vákuom;1x Vákuová hadička, D = 6 mm, L = 300 mm;1x Manometer, pre Boyle-Mariottov pokus;1x Silikónový olej pre striekačky 3 ml;1x Plastová vložka Tlak vzduchu;1x Úložný box, malý, s krytom, plán uloženia.</t>
  </si>
  <si>
    <t>Kompletný pracovný model solárneho ohrevu ; kolobeh vody je prezentovaný veľmi jasne, a preto je ľahké ho pochopiť; meranie teploty v kolektore, v tepelnom výmenníku a cirkulačnej slučke. Skladá sa z : 1 Slnečný kolektor;1 Výmenník tepla;1 Cirkulačné membránové čerpadlo;1 Komora pre meranie teploty;3 Teplomer so stupnicou , - 10 ... +110 °C;4 Silikónová hadica, D= 3/6 mm, L = 24 cm;1 Striekačka 120 ml, plast;Uloženie:1 Plastová vložka Ohrev vody;1 Úložný box malý, s krytom, plán rozloženia.</t>
  </si>
  <si>
    <r>
      <rPr>
        <sz val="10"/>
        <color indexed="8"/>
        <rFont val="Arial"/>
        <family val="2"/>
      </rPr>
      <t>Obsahuje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komponenty: 
1 x banka guľaté dno, 100 ml, úzke hrdlo, 1 x destilačný nástavec, 1 x chladič s dvomi uzávermi a dvomi hadicovými spojkami, 1 x ohnutá rúra na odvádzanie pár, 1 x chemický teplomer -10 ...+110 °C, alkohol
Uloženie:
1 x úložný box box II, malý, s krytom, 1 x penová vložka Destilácia box II, malý, s krytom, plán rozloženia a 2 samolepky.</t>
    </r>
  </si>
  <si>
    <t xml:space="preserve">Obsahuje komponenty:
1 x základňa, L=250mm, 2 x krížový svorník s krídlovými skrutkami M8, 1 x bežec, H = 40 mm, hliník, 1 x svorník s kruhom, D= 102 mm, 2 x svorník s kruhom, D= 62 mm, 1 x tyč valcová, 500 x 10 mm, 1 x držiak pre byrety, 0 – 80 mm, 1 x lyžica so špachtlou, oceľ, 150 x 18 mm, 1 x dvojitá špachtla, oceľ,180 x 11 mm, 1 x trecia miska, porcelán, D= 100 mm, 1 x tĺčik, porcelain, L= 110 mm, 1 x tavný téglik 35 ml, vysoký, porcelán, 1 x odparovacia miska, porcelán, 75 ml, 1 x dvojitá kliešte pre téglik, zahnuté, L= 200 mm, 1 x štipec na skúmavky, drevo, 10 – 30 mm, 1 x nožík, 1 x pipeta 10ml, s delením 0,1ml, 1 x drôtený trojuholník s keramikou, 60 mm,
1 x rozptylová sieťka s keramickým stredom, 150 x 150 mm, 1 x stojan na skúmavky, drevený, 12 otvorov 22mm a 6 odkvapkávacéch tyčiek, 1 x pinzeta so špicou, oceľ, L= 115 mm, 1 x miešacia tyčka, sklo, 8 x 250 mm, 1 x ohranné rukavice, pár, 1 x gumená hadica, 7/10 mm, L= 100 cm, 1 x spaľovacia lyžica, L= 450 mm
Uloženie:
1 x plastová vložka Chémia statív, 1 x úložný box II, veľký, s krytom, plán rozloženia a 2 samolepky.
</t>
  </si>
  <si>
    <r>
      <rPr>
        <sz val="10"/>
        <color indexed="8"/>
        <rFont val="Arial"/>
        <family val="2"/>
      </rPr>
      <t>Obsahuje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komponenty:
1 x kadička 100 ml, nízka, 1 x kadička 150 ml, nízka, 1 x kadička 250 ml, nízka, 1 x plastový lievik, D= 75 mm, 1 x erlenmeyerova banka, 250 ml, SB 29, 1 x skúmavka s rúrkou, 30 x 200 mm, 1 x valec, zabrúsený okraj, 200 x 50 mm, 1 x kvapkový lievik, valcový, 50 ml, 1 x platňa, kobaltové sklo, 50 x 50 x 2 mm, 2 x podložné sklíčko, 76 x 25 x 1 mm, 1 x krycia platňa, D= 75 mm, jednostranne zabrúsená,
1 x hodinové sklo, D= 100 mm, 1 x sada sklenených rúrok , D = 8/5 mm, rôzne tvary, 12 x skúmavka 16 x 160 mm, borokremičité sklo, 1 x lupa 3- a 5- násobná, 2 x pipeta 5,0 ml, sklenená, 1 x kefa na skúmavky, D= 17 mm, 1 x teplomer -20...+110/1 °C, plnený.alkoholom, 4 x zátka, silikón 12/18/27 mm,
2 x zátka, silikón 12/18/27 mm, 1 otvor, 2 x zátka, silikón 26/32/30 mm, 1 otvor, 1 x pipeta mechanická do 10 ml
Uloženie:
1 x plastová vložka Chémia sklo
1 x úložný box II, veľký, s krytom, plán rozloženia a 2 samolepky.</t>
    </r>
  </si>
  <si>
    <t>Obsahuje komponenty:
1 x držiak elektród na kolíku, 1 x rúrka s olivkami SB 19, 1 x držiak tyčových elektród, 1 x krokosvorka holá, 1 x nádstavec držiaka, 1 x objímka žiarovky E10, 1 x kadička 100 ml, nízka, 1 x žiarovka 10 V/0,05 A, 1 x prepojovací vodič 50 cm, červený, ŽP, 2 x prepojovací vodič 50 cm, modrý, ŽP, 2 x valcová uhlíková elektróda, 1 x valcová medená elektróda, 2 x valcová niklová elektróda, 2 x látka, silikón, 17/22/25 mm, 1 otvor
Uloženie:
1 x plastová vložka Elektrochémia, 1 x úložný box II, malý, s krytom, plán rozloženia a 2 samolepky.</t>
  </si>
  <si>
    <t>napätie/frekvencia: 230 V / 50 Hz, výkon motora: 600 W/P1, zdvih pinoly: 60 mm, vyloženie: 125 mm, otáčky vretena: 630 - 2700 ot./min., kužeľ vretena: MK2/B16, počet rýchlost: 5, skľučovadlo: 3 - 16 mm</t>
  </si>
  <si>
    <t>Stolové pákové nožnice:  dĺžka noža 250mm, dĺžka páky 860 mm, plochý profil max. 4 mm, plech hrúbka max.4 mm,  guľatý profil max. 10 mm, štvorcový profil max. 8x8 mm</t>
  </si>
  <si>
    <t>priemyselný dielenský vysávač : nerezový univerzálny vysávač na kolieskach na mokré aj suché vysávanie, je vybavený textilným filtrom a HEPA filtrom, 3 hubice: podlahovú, okrúhlu, štrbinovú, funkcia vyfukovania
výkon 1200W 
objem 20l 
priemer/dĺžka hadice: 37mm/1,5m
dĺžka kábla 4,5m</t>
  </si>
  <si>
    <r>
      <rPr>
        <b/>
        <sz val="12"/>
        <rFont val="Calibri"/>
        <family val="2"/>
      </rPr>
      <t>Dielenský kovový stôl s odkladacím priestorom</t>
    </r>
    <r>
      <rPr>
        <sz val="12"/>
        <rFont val="Arial CE"/>
        <family val="0"/>
      </rPr>
      <t xml:space="preserve">
</t>
    </r>
    <r>
      <rPr>
        <sz val="12"/>
        <rFont val="Calibri"/>
        <family val="2"/>
      </rPr>
      <t>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Skrinka z laminátovej drevotriesky - dekor buk s dvomi policami.Skrinka má rozmer v620 x š 400 x h 560. Výška stola min.760mm a max. 860mm.
Elektrická prípojka 230V žiacke stoly- na pracovnom stole je na pevno umiestnená 1x dvojzásuvka z ktorej je vyvedený 5m kábel ,chránený chráničkou a ukončený vidlicou do zásuvky. Kábel  je v kovovej konštrukcii stola vedený v eclipoch .Pripojiteľnosť kábla od stola je min 3m.
Závesný panel - v rozmere min. v 400x š 1000mm , súčasťou panela je magnetický pás na odkladanie náradia v šírke 550mm
Brúska
•príkon 350W
•voľnobežné otáčky 2950/min
•priemer kotúča/diery 200/16mm, šírka 20mm
•2x ochranný kryt s plexisklom , 2x dorazy</t>
    </r>
  </si>
  <si>
    <t>Pracoviskona vrtanie, pílenie a brúsenie so závesným panelom</t>
  </si>
  <si>
    <r>
      <t>Pracovisko obsahuje: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Pracovisko s odkladacím priestorom,</t>
    </r>
    <r>
      <rPr>
        <sz val="11"/>
        <rFont val="Calibri"/>
        <family val="2"/>
      </rPr>
      <t xml:space="preserve"> 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
Skrinka z laminátovej drevotriesky - dekor buk s dvomi policami.Skrinka má rozmer v620 x š 400 x h 560. Výška stola min.760mm a max. 860mm.
</t>
    </r>
    <r>
      <rPr>
        <b/>
        <sz val="11"/>
        <rFont val="Calibri"/>
        <family val="2"/>
      </rPr>
      <t>Elektrická prípojka</t>
    </r>
    <r>
      <rPr>
        <sz val="11"/>
        <rFont val="Calibri"/>
        <family val="2"/>
      </rPr>
      <t xml:space="preserve"> 230V- na pracovnom stole je na pevno umiestnená 1x dvojzásuvka z ktorej je vyvedený 5m kábel ,chránený chráničkou a ukončený vidlicou do zásuvky. Kábel  je v kovovej konštrukcii stola vedený v eclipoch .Pripojiteľnosť kábla od stola je min 3m.
Závesný panel - v rozmere min. v 400x š 1000mm , súčasťou panela je magnetický pás na odkladanie náradia v šírke 550mm
</t>
    </r>
    <r>
      <rPr>
        <b/>
        <sz val="11"/>
        <rFont val="Calibri"/>
        <family val="2"/>
      </rPr>
      <t xml:space="preserve">vrtačka, </t>
    </r>
    <r>
      <rPr>
        <sz val="11"/>
        <rFont val="Calibri"/>
        <family val="2"/>
      </rPr>
      <t xml:space="preserve">výkon 14,4V/1300mAh, vrták 0,8-10mm, otáčok 550 za min, mäkká rukoväť, váha 1,5kg, čas nabíjania 3-5hod.,LED osvetlenie
</t>
    </r>
    <r>
      <rPr>
        <b/>
        <sz val="11"/>
        <rFont val="Calibri"/>
        <family val="2"/>
      </rPr>
      <t>Pílka</t>
    </r>
    <r>
      <rPr>
        <sz val="11"/>
        <rFont val="Calibri"/>
        <family val="2"/>
      </rPr>
      <t>, na kov, na 300 mm pílový list</t>
    </r>
    <r>
      <rPr>
        <b/>
        <sz val="11"/>
        <rFont val="Calibri"/>
        <family val="2"/>
      </rPr>
      <t xml:space="preserve">
Brúska </t>
    </r>
    <r>
      <rPr>
        <sz val="11"/>
        <rFont val="Calibri"/>
        <family val="2"/>
      </rPr>
      <t>- príkon 150W, priemer kotúča 125 mm,priemer diery 12,7mm; šírka kotúča 16mm; voľnobežné otáčky 2950 min-1; spínač vodeodolný, bezpečnostný kryt spínača; 2xochranný kryt s plexisklom, 2xopora, 1x kotúč P36, 1x kotúč P80</t>
    </r>
  </si>
  <si>
    <t>Pracovisko učiteľa na obrábanie kovov a dreva so závesným panelom</t>
  </si>
  <si>
    <t>Pracovisko žiaka na obrábanie kovov so závesným panelom</t>
  </si>
  <si>
    <t>Pracovisko žiaka na obrábanie dreva so závesným panelom</t>
  </si>
  <si>
    <r>
      <rPr>
        <b/>
        <sz val="11"/>
        <rFont val="Calibri"/>
        <family val="2"/>
      </rPr>
      <t>Pracovisko učiteľa obsahuje:
Dielenský kovový stôl s odkladacím priestorom</t>
    </r>
    <r>
      <rPr>
        <sz val="11"/>
        <rFont val="Arial CE"/>
        <family val="0"/>
      </rPr>
      <t xml:space="preserve">
</t>
    </r>
    <r>
      <rPr>
        <sz val="11"/>
        <rFont val="Calibri"/>
        <family val="2"/>
      </rPr>
      <t xml:space="preserve">Nohy stolov sú vyrobené z joklového profilu 40x40mm a priečky 30x30mm. Odolnosť kostry zabezpečuje úprava povrchu komaxitovou farbou. Nohy stola sú zakončené plastovými záslepkami, ktoré chránia podlahu pred poškodením. Pracovná doska je vyrobená z bukovej škárovky ošetrenej ľanovým olejom. Jej rozmer je 1000x600x27mm. 
Skrinka z laminátovej drevotriesky - dekor buk s dvomi policami. Skrinka má rozmer v620 x š 400 x h 560. Výška stola min.760mm a max. 860mm.
</t>
    </r>
    <r>
      <rPr>
        <b/>
        <sz val="11"/>
        <rFont val="Calibri"/>
        <family val="2"/>
      </rPr>
      <t xml:space="preserve">Elektrická prípojka 230V - </t>
    </r>
    <r>
      <rPr>
        <sz val="11"/>
        <rFont val="Calibri"/>
        <family val="2"/>
      </rPr>
      <t>na pracovnom stole je na pevno umiestnená 1x dvojzásuvka z ktorej je vyvedený 5m kábel ,chránený chráničkou a ukončený vidlicou do zásuvky. Kábel  je v kovovej konštrukcii stola vedený v eclipoch .Pripojiteľnosť kábla od stola je min 3m.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Závesný panel - v rozmere min. v 400x š 1000mm , súčasťou panela je magnetický pás na odkladanie náradia v šírke 550mm
</t>
    </r>
    <r>
      <rPr>
        <b/>
        <sz val="11"/>
        <rFont val="Calibri"/>
        <family val="2"/>
      </rPr>
      <t>Sústruh</t>
    </r>
    <r>
      <rPr>
        <sz val="11"/>
        <rFont val="Calibri"/>
        <family val="2"/>
      </rPr>
      <t xml:space="preserve">
- určený k sústruženiu rotačných, valcových, kúžeľových a tvarových plôch z mäkkého a tiež tvrdého dreva.
Otáčky zaisťuje štvorstupňová remenica, sústruh je poháňaný jednofázovým motorom s rozbehovým kondenzátorom.
Technické údaje sústruhu: výkon motora:370W ;  Otáčky: 500 – 3150 ot./min; Kúžeľ vretena: MK2; Počet rychlostných stupňov: 5; Vzdialenosť medzi hrotmi: 450 mm; Max. priemer sústruženia do : 254 mm
</t>
    </r>
    <r>
      <rPr>
        <b/>
        <sz val="11"/>
        <rFont val="Calibri"/>
        <family val="2"/>
      </rPr>
      <t>Brúska</t>
    </r>
    <r>
      <rPr>
        <sz val="11"/>
        <rFont val="Calibri"/>
        <family val="2"/>
      </rPr>
      <t xml:space="preserve">
•príkon 350W, voľnobežné otáčky 2950/min
•priemer kotúča/diery 200/16mm, šírka 20mm
•2x ochranný kryt s plexisklom ,2x dorazy </t>
    </r>
  </si>
  <si>
    <t>Kovová skriňa na odkladanie náradia</t>
  </si>
  <si>
    <t>skriňa na náradie vyrobená z oceľového plechu 0,7 – 1,5 mm s oblými hranami; uzamykanie dverí rozvorovým zámkom; vybavenie: 4 police, 3 zásuvky, 5-dielna sada držiakov náradia; variabilnosť zostavenia políc a zásuviek v rastri po 28 mm; 100% výsuv zásuviek na guličkových lištách; nosnosť police 50 kg, rozmer: 1920x780x380mm</t>
  </si>
  <si>
    <t xml:space="preserve">Taburet do dieľne
Polyuretanový sedák s priemerom 32 cm, plynový piest.  Chrómový križ. Kolieska alebo klzáky. Výška sedenia : 43,5 - 56 cm, s oporou pre nohy 57 - 82,5 cm, bez opierky. Piest stoličky je kovový a obal piestu je plast.
</t>
  </si>
  <si>
    <t>Stolička (taburet) do dielne</t>
  </si>
  <si>
    <t>Obec Vyšný Žipov</t>
  </si>
  <si>
    <t>Ihla obrysovacia: hrot z tvrdého kovu, šesťhranná, s klipom, dĺžka 150 mm</t>
  </si>
  <si>
    <t>Tavná lepiaca pištoľ, balenie obsahuje aj 2 ks lepiacich tyčiniek. Lepí: drevo, keramiku, sklo, plast, porcelán, kovy. Výkon: 60W.</t>
  </si>
  <si>
    <t>príkon 2000W, dva výškové stupne:
I. 1000W, 350str. C 300l/min.
II. 2000W, 500st.C, 500l/min.
-vybavená bimetalickou tepelnou ochranou
určená na nahrievanie povrchv za účelom odstránenia náterov (farie, lakov), na sušenie čerstvo nanesených náterov, na tvarovanie a zváranie plastov,, letovanie, rozmrazovanie.</t>
  </si>
  <si>
    <r>
      <rPr>
        <b/>
        <sz val="11"/>
        <color indexed="8"/>
        <rFont val="Calibri"/>
        <family val="2"/>
      </rPr>
      <t xml:space="preserve">pracovisko žiaka obsahuje:
Stolárska hoblica </t>
    </r>
    <r>
      <rPr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Hoblica so stabilnou kovovou konštrukciou s nohami jokel 40x40. Pracovná doska je z  bukovovej špárovky a je ošetrená ľanovým olejom,  vybavenou predným vozíkom (hoblicovým zverákom) a na zadnej stene stola odkladacou truhlicou.Hoblica ma v spodnej časti policu na odkladanie v rozmere: min. 1075x560 mm. Súčasťou je uzamykateľná zásuvka  v rozmere v216xš400xh560  a súprava 4 oporných kolíkov.Celkový rozmer min. š 1260 h 610 v 840 mm.  Výška hoblice min. 750 a max . 850mm
</t>
    </r>
    <r>
      <rPr>
        <b/>
        <sz val="11"/>
        <color indexed="8"/>
        <rFont val="Calibri"/>
        <family val="2"/>
      </rPr>
      <t xml:space="preserve">Elektrická prípojka na žiacky stôl 230V -  </t>
    </r>
    <r>
      <rPr>
        <sz val="11"/>
        <color indexed="8"/>
        <rFont val="Calibri"/>
        <family val="2"/>
      </rPr>
      <t xml:space="preserve">na pracovnom stole (hoblici) je na pevno umiestnená 1x dvojzásuvka z ktorej je vyvedený 5m kábel ,chránený chráničkou a ukončený vidlicou do zásuvky. Kábel  je v kovovej konštrukcii stola vedený v eclipoch .Pripojiteľnosť kábla od stola je min 3m.
</t>
    </r>
    <r>
      <rPr>
        <b/>
        <sz val="11"/>
        <color indexed="8"/>
        <rFont val="Calibri"/>
        <family val="2"/>
      </rPr>
      <t>Závesný panel -</t>
    </r>
    <r>
      <rPr>
        <sz val="11"/>
        <color indexed="8"/>
        <rFont val="Calibri"/>
        <family val="2"/>
      </rPr>
      <t xml:space="preserve"> v rozmere min. v 400x š 1240mm , súčasťou panela je magnetický pás na odkladanie náradia v šírke 550mm
</t>
    </r>
    <r>
      <rPr>
        <b/>
        <sz val="11"/>
        <color indexed="8"/>
        <rFont val="Calibri"/>
        <family val="2"/>
      </rPr>
      <t>Sústruh</t>
    </r>
    <r>
      <rPr>
        <sz val="11"/>
        <color indexed="8"/>
        <rFont val="Calibri"/>
        <family val="2"/>
      </rPr>
      <t xml:space="preserve">
- určený k sústruženiu rotačných, valcových, kúžeľových a tvarových plôch z mäkkého a tiež tvrdého dreva.
Otáčky zaisťuje štvorstupňová remenica, sústruh je poháňaný jednofázovým motorom s rozbehovým kondenzátorom.
Technické údaje sústruhu: výkon motora:370W ;  Otáčky: 500 – 3150 ot./min; Kúžeľ vretena: MK2; Počet rychlostných stupňov: 5; Vzdialenosť medzi hrotmi: 450 mm; Max. priemer sústruženia do : 254 mm
</t>
    </r>
  </si>
  <si>
    <t>Verejný obstarávateľ: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</si>
  <si>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</si>
  <si>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</si>
  <si>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</si>
  <si>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</si>
  <si>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</si>
  <si>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</si>
  <si>
    <t>Časť 1 - Didaktické pomôcky</t>
  </si>
  <si>
    <t>Hlavná aktivita č.2 - Polytechnická učebňa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</si>
</sst>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00\ [$€-1]"/>
    <numFmt numFmtId="183" formatCode="#,##0.00\ [$€-1]"/>
    <numFmt numFmtId="184" formatCode="#,##0.00\ [$€-1];[Red]\-#,##0.00\ [$€-1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1B]General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###0;###0"/>
    <numFmt numFmtId="194" formatCode="#,##0.00\ &quot;€&quot;"/>
    <numFmt numFmtId="195" formatCode="#,##0.00&quot; €&quot;"/>
    <numFmt numFmtId="196" formatCode="#,##0.000\ &quot;€&quot;"/>
  </numFmts>
  <fonts count="6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b/>
      <sz val="10"/>
      <color indexed="10"/>
      <name val="Arial CE"/>
      <family val="2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6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4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1"/>
      <name val="Tahoma"/>
      <family val="2"/>
    </font>
    <font>
      <sz val="10"/>
      <name val="Arial"/>
      <family val="2"/>
    </font>
    <font>
      <sz val="12"/>
      <name val="Arial CE"/>
      <family val="0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1" borderId="0" applyNumberFormat="0" applyBorder="0" applyAlignment="0" applyProtection="0"/>
    <xf numFmtId="188" fontId="2" fillId="0" borderId="0">
      <alignment/>
      <protection/>
    </xf>
    <xf numFmtId="0" fontId="3" fillId="0" borderId="0" applyNumberFormat="0" applyFill="0" applyBorder="0" applyAlignment="0" applyProtection="0"/>
    <xf numFmtId="0" fontId="49" fillId="2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34" borderId="10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5" borderId="1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6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82" fontId="0" fillId="0" borderId="0" xfId="0" applyNumberForma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17" xfId="0" applyNumberFormat="1" applyFont="1" applyFill="1" applyBorder="1" applyAlignment="1">
      <alignment vertical="center"/>
    </xf>
    <xf numFmtId="182" fontId="12" fillId="0" borderId="17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/>
    </xf>
    <xf numFmtId="0" fontId="10" fillId="36" borderId="12" xfId="0" applyFont="1" applyFill="1" applyBorder="1" applyAlignment="1">
      <alignment horizontal="left" vertical="center" wrapText="1"/>
    </xf>
    <xf numFmtId="193" fontId="63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2" fontId="10" fillId="2" borderId="1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37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37" borderId="17" xfId="0" applyNumberFormat="1" applyFont="1" applyFill="1" applyBorder="1" applyAlignment="1" applyProtection="1">
      <alignment horizontal="left" vertical="center" wrapText="1"/>
      <protection/>
    </xf>
    <xf numFmtId="0" fontId="17" fillId="37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48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7" xfId="48" applyNumberFormat="1" applyFont="1" applyFill="1" applyBorder="1" applyAlignment="1">
      <alignment vertical="center" wrapText="1"/>
      <protection/>
    </xf>
    <xf numFmtId="0" fontId="26" fillId="0" borderId="0" xfId="0" applyFont="1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7" fillId="0" borderId="12" xfId="0" applyFont="1" applyFill="1" applyBorder="1" applyAlignment="1">
      <alignment horizontal="justify" vertical="center"/>
    </xf>
    <xf numFmtId="0" fontId="64" fillId="0" borderId="12" xfId="0" applyFont="1" applyFill="1" applyBorder="1" applyAlignment="1">
      <alignment horizontal="justify" vertical="center" wrapText="1"/>
    </xf>
    <xf numFmtId="0" fontId="17" fillId="36" borderId="12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19" fillId="36" borderId="1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left" vertical="center"/>
    </xf>
    <xf numFmtId="0" fontId="9" fillId="38" borderId="13" xfId="0" applyFont="1" applyFill="1" applyBorder="1" applyAlignment="1">
      <alignment horizontal="left" vertical="center" wrapText="1"/>
    </xf>
    <xf numFmtId="0" fontId="9" fillId="38" borderId="15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left" vertical="center"/>
    </xf>
    <xf numFmtId="0" fontId="9" fillId="38" borderId="0" xfId="0" applyFont="1" applyFill="1" applyBorder="1" applyAlignment="1">
      <alignment horizontal="left" vertical="center"/>
    </xf>
    <xf numFmtId="0" fontId="1" fillId="38" borderId="13" xfId="0" applyNumberFormat="1" applyFont="1" applyFill="1" applyBorder="1" applyAlignment="1">
      <alignment horizontal="left" vertical="center" wrapText="1"/>
    </xf>
    <xf numFmtId="0" fontId="1" fillId="38" borderId="1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183" fontId="1" fillId="39" borderId="20" xfId="0" applyNumberFormat="1" applyFont="1" applyFill="1" applyBorder="1" applyAlignment="1">
      <alignment/>
    </xf>
    <xf numFmtId="183" fontId="1" fillId="39" borderId="10" xfId="0" applyNumberFormat="1" applyFont="1" applyFill="1" applyBorder="1" applyAlignment="1">
      <alignment/>
    </xf>
    <xf numFmtId="183" fontId="7" fillId="40" borderId="12" xfId="0" applyNumberFormat="1" applyFont="1" applyFill="1" applyBorder="1" applyAlignment="1">
      <alignment/>
    </xf>
    <xf numFmtId="183" fontId="7" fillId="40" borderId="21" xfId="0" applyNumberFormat="1" applyFont="1" applyFill="1" applyBorder="1" applyAlignment="1">
      <alignment/>
    </xf>
    <xf numFmtId="0" fontId="29" fillId="41" borderId="22" xfId="0" applyFont="1" applyFill="1" applyBorder="1" applyAlignment="1">
      <alignment horizontal="left" vertical="top" wrapText="1"/>
    </xf>
    <xf numFmtId="0" fontId="29" fillId="41" borderId="23" xfId="0" applyFont="1" applyFill="1" applyBorder="1" applyAlignment="1">
      <alignment horizontal="left" vertical="top" wrapText="1"/>
    </xf>
    <xf numFmtId="0" fontId="29" fillId="41" borderId="24" xfId="0" applyFont="1" applyFill="1" applyBorder="1" applyAlignment="1">
      <alignment horizontal="left" vertical="top" wrapText="1"/>
    </xf>
    <xf numFmtId="182" fontId="1" fillId="39" borderId="25" xfId="0" applyNumberFormat="1" applyFont="1" applyFill="1" applyBorder="1" applyAlignment="1">
      <alignment horizontal="right" wrapText="1"/>
    </xf>
    <xf numFmtId="0" fontId="1" fillId="39" borderId="12" xfId="0" applyFont="1" applyFill="1" applyBorder="1" applyAlignment="1">
      <alignment horizontal="right"/>
    </xf>
    <xf numFmtId="183" fontId="1" fillId="39" borderId="12" xfId="0" applyNumberFormat="1" applyFont="1" applyFill="1" applyBorder="1" applyAlignment="1">
      <alignment/>
    </xf>
    <xf numFmtId="183" fontId="1" fillId="39" borderId="21" xfId="0" applyNumberFormat="1" applyFont="1" applyFill="1" applyBorder="1" applyAlignment="1">
      <alignment/>
    </xf>
    <xf numFmtId="182" fontId="1" fillId="40" borderId="25" xfId="0" applyNumberFormat="1" applyFont="1" applyFill="1" applyBorder="1" applyAlignment="1">
      <alignment horizontal="right" wrapText="1"/>
    </xf>
    <xf numFmtId="0" fontId="1" fillId="40" borderId="12" xfId="0" applyFont="1" applyFill="1" applyBorder="1" applyAlignment="1">
      <alignment horizontal="right"/>
    </xf>
    <xf numFmtId="0" fontId="65" fillId="41" borderId="26" xfId="0" applyFont="1" applyFill="1" applyBorder="1" applyAlignment="1">
      <alignment horizontal="left" vertical="top" wrapText="1"/>
    </xf>
    <xf numFmtId="0" fontId="65" fillId="41" borderId="0" xfId="0" applyFont="1" applyFill="1" applyBorder="1" applyAlignment="1">
      <alignment horizontal="left" vertical="top" wrapText="1"/>
    </xf>
    <xf numFmtId="0" fontId="65" fillId="41" borderId="27" xfId="0" applyFont="1" applyFill="1" applyBorder="1" applyAlignment="1">
      <alignment horizontal="left" vertical="top" wrapText="1"/>
    </xf>
    <xf numFmtId="182" fontId="1" fillId="2" borderId="28" xfId="0" applyNumberFormat="1" applyFont="1" applyFill="1" applyBorder="1" applyAlignment="1">
      <alignment horizontal="right" wrapText="1"/>
    </xf>
    <xf numFmtId="0" fontId="1" fillId="2" borderId="29" xfId="0" applyFont="1" applyFill="1" applyBorder="1" applyAlignment="1">
      <alignment horizontal="right"/>
    </xf>
    <xf numFmtId="183" fontId="8" fillId="2" borderId="29" xfId="0" applyNumberFormat="1" applyFont="1" applyFill="1" applyBorder="1" applyAlignment="1">
      <alignment/>
    </xf>
    <xf numFmtId="183" fontId="8" fillId="2" borderId="30" xfId="0" applyNumberFormat="1" applyFont="1" applyFill="1" applyBorder="1" applyAlignment="1">
      <alignment/>
    </xf>
    <xf numFmtId="0" fontId="29" fillId="41" borderId="31" xfId="0" applyFont="1" applyFill="1" applyBorder="1" applyAlignment="1">
      <alignment vertical="top" wrapText="1"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/>
    </xf>
    <xf numFmtId="0" fontId="26" fillId="41" borderId="26" xfId="0" applyFont="1" applyFill="1" applyBorder="1" applyAlignment="1">
      <alignment horizontal="left" vertical="top" wrapText="1"/>
    </xf>
    <xf numFmtId="0" fontId="26" fillId="41" borderId="0" xfId="0" applyFont="1" applyFill="1" applyBorder="1" applyAlignment="1">
      <alignment horizontal="left" vertical="top" wrapText="1"/>
    </xf>
    <xf numFmtId="0" fontId="26" fillId="41" borderId="27" xfId="0" applyFont="1" applyFill="1" applyBorder="1" applyAlignment="1">
      <alignment horizontal="left" vertical="top" wrapText="1"/>
    </xf>
    <xf numFmtId="182" fontId="1" fillId="39" borderId="34" xfId="0" applyNumberFormat="1" applyFont="1" applyFill="1" applyBorder="1" applyAlignment="1">
      <alignment horizontal="right" wrapText="1"/>
    </xf>
    <xf numFmtId="0" fontId="1" fillId="39" borderId="20" xfId="0" applyFont="1" applyFill="1" applyBorder="1" applyAlignment="1">
      <alignment horizontal="right"/>
    </xf>
  </cellXfs>
  <cellStyles count="52">
    <cellStyle name="Normal" xfId="0"/>
    <cellStyle name="20 % – Zvýraznění3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Excel Built-in Normal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auto="1"/>
      </font>
    </dxf>
    <dxf>
      <font>
        <color indexed="41"/>
      </font>
    </dxf>
    <dxf>
      <font>
        <color rgb="FFCC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zoomScale="70" zoomScaleNormal="70" zoomScalePageLayoutView="0" workbookViewId="0" topLeftCell="A142">
      <selection activeCell="I148" sqref="I148:K148"/>
    </sheetView>
  </sheetViews>
  <sheetFormatPr defaultColWidth="9.00390625" defaultRowHeight="12.75"/>
  <cols>
    <col min="1" max="1" width="8.875" style="18" customWidth="1"/>
    <col min="2" max="2" width="45.125" style="0" customWidth="1"/>
    <col min="3" max="3" width="63.00390625" style="0" customWidth="1"/>
    <col min="4" max="4" width="7.625" style="8" customWidth="1"/>
    <col min="5" max="5" width="6.625" style="1" customWidth="1"/>
    <col min="6" max="6" width="13.125" style="0" customWidth="1"/>
    <col min="7" max="7" width="17.75390625" style="0" bestFit="1" customWidth="1"/>
    <col min="8" max="8" width="12.625" style="0" customWidth="1"/>
    <col min="9" max="9" width="14.375" style="0" bestFit="1" customWidth="1"/>
    <col min="10" max="10" width="8.25390625" style="0" customWidth="1"/>
    <col min="11" max="11" width="13.00390625" style="0" hidden="1" customWidth="1"/>
    <col min="12" max="12" width="3.75390625" style="5" customWidth="1"/>
  </cols>
  <sheetData>
    <row r="2" spans="2:3" ht="27" customHeight="1">
      <c r="B2" s="20" t="s">
        <v>269</v>
      </c>
      <c r="C2" s="20"/>
    </row>
    <row r="3" spans="2:3" ht="27" customHeight="1">
      <c r="B3" s="20" t="s">
        <v>264</v>
      </c>
      <c r="C3" s="77" t="s">
        <v>276</v>
      </c>
    </row>
    <row r="4" spans="2:3" ht="14.25">
      <c r="B4" s="16"/>
      <c r="C4" s="16"/>
    </row>
    <row r="5" spans="1:12" s="4" customFormat="1" ht="38.25">
      <c r="A5" s="21" t="s">
        <v>16</v>
      </c>
      <c r="B5" s="22" t="s">
        <v>17</v>
      </c>
      <c r="C5" s="22" t="s">
        <v>142</v>
      </c>
      <c r="D5" s="9" t="s">
        <v>3</v>
      </c>
      <c r="E5" s="23" t="s">
        <v>4</v>
      </c>
      <c r="F5" s="7" t="s">
        <v>5</v>
      </c>
      <c r="G5" s="7" t="s">
        <v>8</v>
      </c>
      <c r="H5" s="7" t="s">
        <v>6</v>
      </c>
      <c r="I5" s="7" t="s">
        <v>7</v>
      </c>
      <c r="J5" s="7" t="s">
        <v>10</v>
      </c>
      <c r="K5" s="7" t="s">
        <v>9</v>
      </c>
      <c r="L5" s="6"/>
    </row>
    <row r="6" spans="1:12" s="4" customFormat="1" ht="36.75" customHeight="1">
      <c r="A6" s="70"/>
      <c r="B6" s="71" t="s">
        <v>277</v>
      </c>
      <c r="C6" s="72"/>
      <c r="D6" s="73"/>
      <c r="E6" s="74"/>
      <c r="F6" s="75"/>
      <c r="G6" s="76"/>
      <c r="H6" s="76"/>
      <c r="I6" s="76"/>
      <c r="J6" s="76"/>
      <c r="K6" s="69"/>
      <c r="L6" s="6"/>
    </row>
    <row r="7" spans="1:12" s="17" customFormat="1" ht="409.5" customHeight="1">
      <c r="A7" s="24">
        <v>3</v>
      </c>
      <c r="B7" s="40" t="s">
        <v>258</v>
      </c>
      <c r="C7" s="63" t="s">
        <v>268</v>
      </c>
      <c r="D7" s="32">
        <v>5</v>
      </c>
      <c r="E7" s="33" t="s">
        <v>15</v>
      </c>
      <c r="F7" s="25">
        <v>0</v>
      </c>
      <c r="G7" s="26">
        <f aca="true" t="shared" si="0" ref="G7:G52">D7*F7</f>
        <v>0</v>
      </c>
      <c r="H7" s="27">
        <f aca="true" t="shared" si="1" ref="H7:H52">K7/D7+F7</f>
        <v>0</v>
      </c>
      <c r="I7" s="26">
        <f aca="true" t="shared" si="2" ref="I7:I52">G7+K7</f>
        <v>0</v>
      </c>
      <c r="J7" s="28">
        <v>20</v>
      </c>
      <c r="K7" s="34">
        <f aca="true" t="shared" si="3" ref="K7:K52">ROUND(G7*J7/100,3)</f>
        <v>0</v>
      </c>
      <c r="L7" s="35"/>
    </row>
    <row r="8" spans="1:12" s="17" customFormat="1" ht="409.5" customHeight="1">
      <c r="A8" s="24">
        <v>4</v>
      </c>
      <c r="B8" s="40" t="s">
        <v>257</v>
      </c>
      <c r="C8" s="64" t="s">
        <v>253</v>
      </c>
      <c r="D8" s="32">
        <v>5</v>
      </c>
      <c r="E8" s="33" t="s">
        <v>15</v>
      </c>
      <c r="F8" s="25">
        <v>0</v>
      </c>
      <c r="G8" s="26">
        <f t="shared" si="0"/>
        <v>0</v>
      </c>
      <c r="H8" s="27">
        <f t="shared" si="1"/>
        <v>0</v>
      </c>
      <c r="I8" s="26">
        <f t="shared" si="2"/>
        <v>0</v>
      </c>
      <c r="J8" s="28">
        <v>20</v>
      </c>
      <c r="K8" s="34">
        <f t="shared" si="3"/>
        <v>0</v>
      </c>
      <c r="L8" s="35"/>
    </row>
    <row r="9" spans="1:12" s="17" customFormat="1" ht="409.5" customHeight="1">
      <c r="A9" s="24">
        <v>5</v>
      </c>
      <c r="B9" s="40" t="s">
        <v>254</v>
      </c>
      <c r="C9" s="65" t="s">
        <v>255</v>
      </c>
      <c r="D9" s="32">
        <v>3</v>
      </c>
      <c r="E9" s="33" t="s">
        <v>15</v>
      </c>
      <c r="F9" s="25">
        <v>0</v>
      </c>
      <c r="G9" s="26">
        <f t="shared" si="0"/>
        <v>0</v>
      </c>
      <c r="H9" s="27">
        <f t="shared" si="1"/>
        <v>0</v>
      </c>
      <c r="I9" s="26">
        <f t="shared" si="2"/>
        <v>0</v>
      </c>
      <c r="J9" s="28">
        <v>20</v>
      </c>
      <c r="K9" s="34">
        <f t="shared" si="3"/>
        <v>0</v>
      </c>
      <c r="L9" s="35"/>
    </row>
    <row r="10" spans="1:12" s="17" customFormat="1" ht="409.5" customHeight="1">
      <c r="A10" s="24">
        <v>6</v>
      </c>
      <c r="B10" s="40" t="s">
        <v>256</v>
      </c>
      <c r="C10" s="66" t="s">
        <v>259</v>
      </c>
      <c r="D10" s="32">
        <v>1</v>
      </c>
      <c r="E10" s="33" t="s">
        <v>15</v>
      </c>
      <c r="F10" s="25">
        <v>0</v>
      </c>
      <c r="G10" s="26">
        <f t="shared" si="0"/>
        <v>0</v>
      </c>
      <c r="H10" s="27">
        <f t="shared" si="1"/>
        <v>0</v>
      </c>
      <c r="I10" s="26">
        <f t="shared" si="2"/>
        <v>0</v>
      </c>
      <c r="J10" s="28">
        <v>20</v>
      </c>
      <c r="K10" s="34">
        <f t="shared" si="3"/>
        <v>0</v>
      </c>
      <c r="L10" s="35"/>
    </row>
    <row r="11" spans="1:12" s="17" customFormat="1" ht="127.5" customHeight="1">
      <c r="A11" s="24">
        <v>7</v>
      </c>
      <c r="B11" s="40" t="s">
        <v>260</v>
      </c>
      <c r="C11" s="67" t="s">
        <v>261</v>
      </c>
      <c r="D11" s="32">
        <v>2</v>
      </c>
      <c r="E11" s="33" t="s">
        <v>15</v>
      </c>
      <c r="F11" s="25">
        <v>0</v>
      </c>
      <c r="G11" s="26">
        <f t="shared" si="0"/>
        <v>0</v>
      </c>
      <c r="H11" s="27">
        <f t="shared" si="1"/>
        <v>0</v>
      </c>
      <c r="I11" s="26">
        <f t="shared" si="2"/>
        <v>0</v>
      </c>
      <c r="J11" s="28">
        <v>20</v>
      </c>
      <c r="K11" s="34">
        <f t="shared" si="3"/>
        <v>0</v>
      </c>
      <c r="L11" s="35"/>
    </row>
    <row r="12" spans="1:12" s="17" customFormat="1" ht="104.25" customHeight="1">
      <c r="A12" s="24">
        <v>8</v>
      </c>
      <c r="B12" s="40" t="s">
        <v>263</v>
      </c>
      <c r="C12" s="68" t="s">
        <v>262</v>
      </c>
      <c r="D12" s="32">
        <v>16</v>
      </c>
      <c r="E12" s="33" t="s">
        <v>15</v>
      </c>
      <c r="F12" s="25">
        <v>0</v>
      </c>
      <c r="G12" s="26">
        <f t="shared" si="0"/>
        <v>0</v>
      </c>
      <c r="H12" s="27">
        <f t="shared" si="1"/>
        <v>0</v>
      </c>
      <c r="I12" s="26">
        <f t="shared" si="2"/>
        <v>0</v>
      </c>
      <c r="J12" s="28">
        <v>20</v>
      </c>
      <c r="K12" s="34">
        <f t="shared" si="3"/>
        <v>0</v>
      </c>
      <c r="L12" s="35"/>
    </row>
    <row r="13" spans="1:12" s="17" customFormat="1" ht="30" customHeight="1">
      <c r="A13" s="24">
        <v>9</v>
      </c>
      <c r="B13" s="40" t="s">
        <v>117</v>
      </c>
      <c r="C13" s="44" t="s">
        <v>117</v>
      </c>
      <c r="D13" s="32">
        <v>5</v>
      </c>
      <c r="E13" s="33" t="s">
        <v>15</v>
      </c>
      <c r="F13" s="25">
        <v>0</v>
      </c>
      <c r="G13" s="26">
        <f t="shared" si="0"/>
        <v>0</v>
      </c>
      <c r="H13" s="27">
        <f t="shared" si="1"/>
        <v>0</v>
      </c>
      <c r="I13" s="26">
        <f t="shared" si="2"/>
        <v>0</v>
      </c>
      <c r="J13" s="28">
        <v>20</v>
      </c>
      <c r="K13" s="34">
        <f t="shared" si="3"/>
        <v>0</v>
      </c>
      <c r="L13" s="35"/>
    </row>
    <row r="14" spans="1:12" s="17" customFormat="1" ht="30" customHeight="1">
      <c r="A14" s="24">
        <v>10</v>
      </c>
      <c r="B14" s="37" t="s">
        <v>111</v>
      </c>
      <c r="C14" s="45" t="s">
        <v>111</v>
      </c>
      <c r="D14" s="32">
        <v>5</v>
      </c>
      <c r="E14" s="33" t="s">
        <v>15</v>
      </c>
      <c r="F14" s="25">
        <v>0</v>
      </c>
      <c r="G14" s="26">
        <f t="shared" si="0"/>
        <v>0</v>
      </c>
      <c r="H14" s="27">
        <f t="shared" si="1"/>
        <v>0</v>
      </c>
      <c r="I14" s="26">
        <f t="shared" si="2"/>
        <v>0</v>
      </c>
      <c r="J14" s="28">
        <v>20</v>
      </c>
      <c r="K14" s="34">
        <f t="shared" si="3"/>
        <v>0</v>
      </c>
      <c r="L14" s="35"/>
    </row>
    <row r="15" spans="1:12" s="17" customFormat="1" ht="30" customHeight="1">
      <c r="A15" s="24">
        <v>11</v>
      </c>
      <c r="B15" s="37" t="s">
        <v>118</v>
      </c>
      <c r="C15" s="45" t="s">
        <v>118</v>
      </c>
      <c r="D15" s="32">
        <v>5</v>
      </c>
      <c r="E15" s="33" t="s">
        <v>15</v>
      </c>
      <c r="F15" s="25">
        <v>0</v>
      </c>
      <c r="G15" s="26">
        <f t="shared" si="0"/>
        <v>0</v>
      </c>
      <c r="H15" s="27">
        <f t="shared" si="1"/>
        <v>0</v>
      </c>
      <c r="I15" s="26">
        <f t="shared" si="2"/>
        <v>0</v>
      </c>
      <c r="J15" s="28">
        <v>20</v>
      </c>
      <c r="K15" s="34">
        <f t="shared" si="3"/>
        <v>0</v>
      </c>
      <c r="L15" s="35"/>
    </row>
    <row r="16" spans="1:12" s="17" customFormat="1" ht="32.25" customHeight="1">
      <c r="A16" s="24">
        <v>12</v>
      </c>
      <c r="B16" s="36" t="s">
        <v>32</v>
      </c>
      <c r="C16" s="46" t="s">
        <v>143</v>
      </c>
      <c r="D16" s="32">
        <v>17</v>
      </c>
      <c r="E16" s="33" t="s">
        <v>15</v>
      </c>
      <c r="F16" s="25">
        <v>0</v>
      </c>
      <c r="G16" s="26">
        <f t="shared" si="0"/>
        <v>0</v>
      </c>
      <c r="H16" s="27">
        <f t="shared" si="1"/>
        <v>0</v>
      </c>
      <c r="I16" s="26">
        <f t="shared" si="2"/>
        <v>0</v>
      </c>
      <c r="J16" s="28">
        <v>20</v>
      </c>
      <c r="K16" s="34">
        <f t="shared" si="3"/>
        <v>0</v>
      </c>
      <c r="L16" s="35"/>
    </row>
    <row r="17" spans="1:12" s="17" customFormat="1" ht="25.5">
      <c r="A17" s="24">
        <v>13</v>
      </c>
      <c r="B17" s="36" t="s">
        <v>33</v>
      </c>
      <c r="C17" s="47" t="s">
        <v>144</v>
      </c>
      <c r="D17" s="32">
        <v>17</v>
      </c>
      <c r="E17" s="33" t="s">
        <v>15</v>
      </c>
      <c r="F17" s="25">
        <v>0</v>
      </c>
      <c r="G17" s="26">
        <f t="shared" si="0"/>
        <v>0</v>
      </c>
      <c r="H17" s="27">
        <f t="shared" si="1"/>
        <v>0</v>
      </c>
      <c r="I17" s="26">
        <f t="shared" si="2"/>
        <v>0</v>
      </c>
      <c r="J17" s="28">
        <v>20</v>
      </c>
      <c r="K17" s="34">
        <f t="shared" si="3"/>
        <v>0</v>
      </c>
      <c r="L17" s="35"/>
    </row>
    <row r="18" spans="1:12" s="17" customFormat="1" ht="30" customHeight="1">
      <c r="A18" s="24">
        <v>14</v>
      </c>
      <c r="B18" s="36" t="s">
        <v>34</v>
      </c>
      <c r="C18" s="47" t="s">
        <v>145</v>
      </c>
      <c r="D18" s="32">
        <v>17</v>
      </c>
      <c r="E18" s="33" t="s">
        <v>15</v>
      </c>
      <c r="F18" s="25">
        <v>0</v>
      </c>
      <c r="G18" s="26">
        <f t="shared" si="0"/>
        <v>0</v>
      </c>
      <c r="H18" s="27">
        <f t="shared" si="1"/>
        <v>0</v>
      </c>
      <c r="I18" s="26">
        <f t="shared" si="2"/>
        <v>0</v>
      </c>
      <c r="J18" s="28">
        <v>20</v>
      </c>
      <c r="K18" s="34">
        <f t="shared" si="3"/>
        <v>0</v>
      </c>
      <c r="L18" s="35"/>
    </row>
    <row r="19" spans="1:12" s="17" customFormat="1" ht="30" customHeight="1">
      <c r="A19" s="24">
        <v>15</v>
      </c>
      <c r="B19" s="36" t="s">
        <v>35</v>
      </c>
      <c r="C19" s="46" t="s">
        <v>146</v>
      </c>
      <c r="D19" s="32">
        <v>17</v>
      </c>
      <c r="E19" s="33" t="s">
        <v>15</v>
      </c>
      <c r="F19" s="25">
        <v>0</v>
      </c>
      <c r="G19" s="26">
        <f t="shared" si="0"/>
        <v>0</v>
      </c>
      <c r="H19" s="27">
        <f t="shared" si="1"/>
        <v>0</v>
      </c>
      <c r="I19" s="26">
        <f t="shared" si="2"/>
        <v>0</v>
      </c>
      <c r="J19" s="28">
        <v>20</v>
      </c>
      <c r="K19" s="34">
        <f t="shared" si="3"/>
        <v>0</v>
      </c>
      <c r="L19" s="35"/>
    </row>
    <row r="20" spans="1:12" s="17" customFormat="1" ht="30" customHeight="1">
      <c r="A20" s="24">
        <v>16</v>
      </c>
      <c r="B20" s="36" t="s">
        <v>36</v>
      </c>
      <c r="C20" s="47" t="s">
        <v>147</v>
      </c>
      <c r="D20" s="32">
        <v>17</v>
      </c>
      <c r="E20" s="33" t="s">
        <v>15</v>
      </c>
      <c r="F20" s="25">
        <v>0</v>
      </c>
      <c r="G20" s="26">
        <f t="shared" si="0"/>
        <v>0</v>
      </c>
      <c r="H20" s="27">
        <f t="shared" si="1"/>
        <v>0</v>
      </c>
      <c r="I20" s="26">
        <f t="shared" si="2"/>
        <v>0</v>
      </c>
      <c r="J20" s="28">
        <v>20</v>
      </c>
      <c r="K20" s="34">
        <f t="shared" si="3"/>
        <v>0</v>
      </c>
      <c r="L20" s="35"/>
    </row>
    <row r="21" spans="1:12" s="17" customFormat="1" ht="30" customHeight="1">
      <c r="A21" s="24">
        <v>17</v>
      </c>
      <c r="B21" s="36" t="s">
        <v>37</v>
      </c>
      <c r="C21" s="47" t="s">
        <v>148</v>
      </c>
      <c r="D21" s="32">
        <v>17</v>
      </c>
      <c r="E21" s="33" t="s">
        <v>15</v>
      </c>
      <c r="F21" s="25">
        <v>0</v>
      </c>
      <c r="G21" s="26">
        <f t="shared" si="0"/>
        <v>0</v>
      </c>
      <c r="H21" s="27">
        <f t="shared" si="1"/>
        <v>0</v>
      </c>
      <c r="I21" s="26">
        <f t="shared" si="2"/>
        <v>0</v>
      </c>
      <c r="J21" s="28">
        <v>20</v>
      </c>
      <c r="K21" s="34">
        <f t="shared" si="3"/>
        <v>0</v>
      </c>
      <c r="L21" s="35"/>
    </row>
    <row r="22" spans="1:12" s="17" customFormat="1" ht="30" customHeight="1">
      <c r="A22" s="24">
        <v>18</v>
      </c>
      <c r="B22" s="36" t="s">
        <v>38</v>
      </c>
      <c r="C22" s="46" t="s">
        <v>149</v>
      </c>
      <c r="D22" s="32">
        <v>17</v>
      </c>
      <c r="E22" s="33" t="s">
        <v>15</v>
      </c>
      <c r="F22" s="25">
        <v>0</v>
      </c>
      <c r="G22" s="26">
        <f t="shared" si="0"/>
        <v>0</v>
      </c>
      <c r="H22" s="27">
        <f t="shared" si="1"/>
        <v>0</v>
      </c>
      <c r="I22" s="26">
        <f t="shared" si="2"/>
        <v>0</v>
      </c>
      <c r="J22" s="28">
        <v>20</v>
      </c>
      <c r="K22" s="34">
        <f t="shared" si="3"/>
        <v>0</v>
      </c>
      <c r="L22" s="35"/>
    </row>
    <row r="23" spans="1:12" s="17" customFormat="1" ht="30" customHeight="1">
      <c r="A23" s="24">
        <v>19</v>
      </c>
      <c r="B23" s="36" t="s">
        <v>39</v>
      </c>
      <c r="C23" s="47" t="s">
        <v>39</v>
      </c>
      <c r="D23" s="32">
        <v>50</v>
      </c>
      <c r="E23" s="33" t="s">
        <v>15</v>
      </c>
      <c r="F23" s="25">
        <v>0</v>
      </c>
      <c r="G23" s="26">
        <f t="shared" si="0"/>
        <v>0</v>
      </c>
      <c r="H23" s="27">
        <f t="shared" si="1"/>
        <v>0</v>
      </c>
      <c r="I23" s="26">
        <f t="shared" si="2"/>
        <v>0</v>
      </c>
      <c r="J23" s="28">
        <v>20</v>
      </c>
      <c r="K23" s="34">
        <f t="shared" si="3"/>
        <v>0</v>
      </c>
      <c r="L23" s="35"/>
    </row>
    <row r="24" spans="1:12" s="17" customFormat="1" ht="30" customHeight="1">
      <c r="A24" s="24">
        <v>20</v>
      </c>
      <c r="B24" s="36" t="s">
        <v>40</v>
      </c>
      <c r="C24" s="47" t="s">
        <v>150</v>
      </c>
      <c r="D24" s="32">
        <v>17</v>
      </c>
      <c r="E24" s="33" t="s">
        <v>15</v>
      </c>
      <c r="F24" s="25">
        <v>0</v>
      </c>
      <c r="G24" s="26">
        <f t="shared" si="0"/>
        <v>0</v>
      </c>
      <c r="H24" s="27">
        <f t="shared" si="1"/>
        <v>0</v>
      </c>
      <c r="I24" s="26">
        <f t="shared" si="2"/>
        <v>0</v>
      </c>
      <c r="J24" s="28">
        <v>20</v>
      </c>
      <c r="K24" s="34">
        <f t="shared" si="3"/>
        <v>0</v>
      </c>
      <c r="L24" s="35"/>
    </row>
    <row r="25" spans="1:12" s="17" customFormat="1" ht="30" customHeight="1">
      <c r="A25" s="24">
        <v>21</v>
      </c>
      <c r="B25" s="36" t="s">
        <v>41</v>
      </c>
      <c r="C25" s="46" t="s">
        <v>151</v>
      </c>
      <c r="D25" s="32">
        <v>17</v>
      </c>
      <c r="E25" s="33" t="s">
        <v>15</v>
      </c>
      <c r="F25" s="25">
        <v>0</v>
      </c>
      <c r="G25" s="26">
        <f t="shared" si="0"/>
        <v>0</v>
      </c>
      <c r="H25" s="27">
        <f t="shared" si="1"/>
        <v>0</v>
      </c>
      <c r="I25" s="26">
        <f t="shared" si="2"/>
        <v>0</v>
      </c>
      <c r="J25" s="28">
        <v>20</v>
      </c>
      <c r="K25" s="34">
        <f t="shared" si="3"/>
        <v>0</v>
      </c>
      <c r="L25" s="35"/>
    </row>
    <row r="26" spans="1:12" s="17" customFormat="1" ht="30" customHeight="1">
      <c r="A26" s="24">
        <v>22</v>
      </c>
      <c r="B26" s="36" t="s">
        <v>42</v>
      </c>
      <c r="C26" s="46" t="s">
        <v>152</v>
      </c>
      <c r="D26" s="32">
        <v>17</v>
      </c>
      <c r="E26" s="33" t="s">
        <v>15</v>
      </c>
      <c r="F26" s="25">
        <v>0</v>
      </c>
      <c r="G26" s="26">
        <f t="shared" si="0"/>
        <v>0</v>
      </c>
      <c r="H26" s="27">
        <f t="shared" si="1"/>
        <v>0</v>
      </c>
      <c r="I26" s="26">
        <f t="shared" si="2"/>
        <v>0</v>
      </c>
      <c r="J26" s="28">
        <v>20</v>
      </c>
      <c r="K26" s="34">
        <f t="shared" si="3"/>
        <v>0</v>
      </c>
      <c r="L26" s="35"/>
    </row>
    <row r="27" spans="1:12" s="17" customFormat="1" ht="30" customHeight="1">
      <c r="A27" s="24">
        <v>23</v>
      </c>
      <c r="B27" s="36" t="s">
        <v>43</v>
      </c>
      <c r="C27" s="46" t="s">
        <v>43</v>
      </c>
      <c r="D27" s="32">
        <v>17</v>
      </c>
      <c r="E27" s="33" t="s">
        <v>15</v>
      </c>
      <c r="F27" s="25">
        <v>0</v>
      </c>
      <c r="G27" s="26">
        <f t="shared" si="0"/>
        <v>0</v>
      </c>
      <c r="H27" s="27">
        <f t="shared" si="1"/>
        <v>0</v>
      </c>
      <c r="I27" s="26">
        <f t="shared" si="2"/>
        <v>0</v>
      </c>
      <c r="J27" s="28">
        <v>20</v>
      </c>
      <c r="K27" s="34">
        <f t="shared" si="3"/>
        <v>0</v>
      </c>
      <c r="L27" s="35"/>
    </row>
    <row r="28" spans="1:12" s="17" customFormat="1" ht="30" customHeight="1">
      <c r="A28" s="24">
        <v>24</v>
      </c>
      <c r="B28" s="37" t="s">
        <v>112</v>
      </c>
      <c r="C28" s="37" t="s">
        <v>112</v>
      </c>
      <c r="D28" s="32">
        <v>17</v>
      </c>
      <c r="E28" s="33" t="s">
        <v>15</v>
      </c>
      <c r="F28" s="25">
        <v>0</v>
      </c>
      <c r="G28" s="26">
        <f t="shared" si="0"/>
        <v>0</v>
      </c>
      <c r="H28" s="27">
        <f t="shared" si="1"/>
        <v>0</v>
      </c>
      <c r="I28" s="26">
        <f t="shared" si="2"/>
        <v>0</v>
      </c>
      <c r="J28" s="28">
        <v>20</v>
      </c>
      <c r="K28" s="34">
        <f t="shared" si="3"/>
        <v>0</v>
      </c>
      <c r="L28" s="35"/>
    </row>
    <row r="29" spans="1:12" s="17" customFormat="1" ht="44.25" customHeight="1">
      <c r="A29" s="24">
        <v>25</v>
      </c>
      <c r="B29" s="36" t="s">
        <v>44</v>
      </c>
      <c r="C29" s="46" t="s">
        <v>153</v>
      </c>
      <c r="D29" s="32">
        <v>17</v>
      </c>
      <c r="E29" s="33" t="s">
        <v>15</v>
      </c>
      <c r="F29" s="25">
        <v>0</v>
      </c>
      <c r="G29" s="26">
        <f t="shared" si="0"/>
        <v>0</v>
      </c>
      <c r="H29" s="27">
        <f t="shared" si="1"/>
        <v>0</v>
      </c>
      <c r="I29" s="26">
        <f t="shared" si="2"/>
        <v>0</v>
      </c>
      <c r="J29" s="28">
        <v>20</v>
      </c>
      <c r="K29" s="34">
        <f t="shared" si="3"/>
        <v>0</v>
      </c>
      <c r="L29" s="35"/>
    </row>
    <row r="30" spans="1:12" s="17" customFormat="1" ht="30" customHeight="1">
      <c r="A30" s="24">
        <v>26</v>
      </c>
      <c r="B30" s="36" t="s">
        <v>45</v>
      </c>
      <c r="C30" s="53" t="s">
        <v>154</v>
      </c>
      <c r="D30" s="32">
        <v>17</v>
      </c>
      <c r="E30" s="33" t="s">
        <v>15</v>
      </c>
      <c r="F30" s="25">
        <v>0</v>
      </c>
      <c r="G30" s="26">
        <f t="shared" si="0"/>
        <v>0</v>
      </c>
      <c r="H30" s="27">
        <f t="shared" si="1"/>
        <v>0</v>
      </c>
      <c r="I30" s="26">
        <f t="shared" si="2"/>
        <v>0</v>
      </c>
      <c r="J30" s="28">
        <v>20</v>
      </c>
      <c r="K30" s="34">
        <f t="shared" si="3"/>
        <v>0</v>
      </c>
      <c r="L30" s="35"/>
    </row>
    <row r="31" spans="1:12" s="17" customFormat="1" ht="30" customHeight="1">
      <c r="A31" s="24">
        <v>27</v>
      </c>
      <c r="B31" s="36" t="s">
        <v>46</v>
      </c>
      <c r="C31" s="53" t="s">
        <v>154</v>
      </c>
      <c r="D31" s="32">
        <v>17</v>
      </c>
      <c r="E31" s="33" t="s">
        <v>15</v>
      </c>
      <c r="F31" s="25">
        <v>0</v>
      </c>
      <c r="G31" s="26">
        <f t="shared" si="0"/>
        <v>0</v>
      </c>
      <c r="H31" s="27">
        <f t="shared" si="1"/>
        <v>0</v>
      </c>
      <c r="I31" s="26">
        <f t="shared" si="2"/>
        <v>0</v>
      </c>
      <c r="J31" s="28">
        <v>20</v>
      </c>
      <c r="K31" s="34">
        <f t="shared" si="3"/>
        <v>0</v>
      </c>
      <c r="L31" s="35"/>
    </row>
    <row r="32" spans="1:12" s="17" customFormat="1" ht="30" customHeight="1">
      <c r="A32" s="24">
        <v>28</v>
      </c>
      <c r="B32" s="36" t="s">
        <v>47</v>
      </c>
      <c r="C32" s="53" t="s">
        <v>154</v>
      </c>
      <c r="D32" s="32">
        <v>17</v>
      </c>
      <c r="E32" s="33" t="s">
        <v>15</v>
      </c>
      <c r="F32" s="25">
        <v>0</v>
      </c>
      <c r="G32" s="26">
        <f t="shared" si="0"/>
        <v>0</v>
      </c>
      <c r="H32" s="27">
        <f t="shared" si="1"/>
        <v>0</v>
      </c>
      <c r="I32" s="26">
        <f t="shared" si="2"/>
        <v>0</v>
      </c>
      <c r="J32" s="28">
        <v>20</v>
      </c>
      <c r="K32" s="34">
        <f t="shared" si="3"/>
        <v>0</v>
      </c>
      <c r="L32" s="35"/>
    </row>
    <row r="33" spans="1:12" s="17" customFormat="1" ht="107.25" customHeight="1">
      <c r="A33" s="24">
        <v>29</v>
      </c>
      <c r="B33" s="37" t="s">
        <v>48</v>
      </c>
      <c r="C33" s="48" t="s">
        <v>155</v>
      </c>
      <c r="D33" s="32">
        <v>17</v>
      </c>
      <c r="E33" s="33" t="s">
        <v>15</v>
      </c>
      <c r="F33" s="25">
        <v>0</v>
      </c>
      <c r="G33" s="26">
        <f t="shared" si="0"/>
        <v>0</v>
      </c>
      <c r="H33" s="27">
        <f t="shared" si="1"/>
        <v>0</v>
      </c>
      <c r="I33" s="26">
        <f t="shared" si="2"/>
        <v>0</v>
      </c>
      <c r="J33" s="28">
        <v>20</v>
      </c>
      <c r="K33" s="34">
        <f t="shared" si="3"/>
        <v>0</v>
      </c>
      <c r="L33" s="35"/>
    </row>
    <row r="34" spans="1:12" s="17" customFormat="1" ht="30" customHeight="1">
      <c r="A34" s="24">
        <v>30</v>
      </c>
      <c r="B34" s="36" t="s">
        <v>49</v>
      </c>
      <c r="C34" s="46" t="s">
        <v>156</v>
      </c>
      <c r="D34" s="32">
        <v>17</v>
      </c>
      <c r="E34" s="33" t="s">
        <v>15</v>
      </c>
      <c r="F34" s="25">
        <v>0</v>
      </c>
      <c r="G34" s="26">
        <f t="shared" si="0"/>
        <v>0</v>
      </c>
      <c r="H34" s="27">
        <f t="shared" si="1"/>
        <v>0</v>
      </c>
      <c r="I34" s="26">
        <f t="shared" si="2"/>
        <v>0</v>
      </c>
      <c r="J34" s="28">
        <v>20</v>
      </c>
      <c r="K34" s="34">
        <f t="shared" si="3"/>
        <v>0</v>
      </c>
      <c r="L34" s="35"/>
    </row>
    <row r="35" spans="1:12" s="17" customFormat="1" ht="30" customHeight="1">
      <c r="A35" s="24">
        <v>31</v>
      </c>
      <c r="B35" s="36" t="s">
        <v>50</v>
      </c>
      <c r="C35" s="46" t="s">
        <v>157</v>
      </c>
      <c r="D35" s="32">
        <v>17</v>
      </c>
      <c r="E35" s="33" t="s">
        <v>15</v>
      </c>
      <c r="F35" s="25">
        <v>0</v>
      </c>
      <c r="G35" s="26">
        <f t="shared" si="0"/>
        <v>0</v>
      </c>
      <c r="H35" s="27">
        <f t="shared" si="1"/>
        <v>0</v>
      </c>
      <c r="I35" s="26">
        <f t="shared" si="2"/>
        <v>0</v>
      </c>
      <c r="J35" s="28">
        <v>20</v>
      </c>
      <c r="K35" s="34">
        <f t="shared" si="3"/>
        <v>0</v>
      </c>
      <c r="L35" s="35"/>
    </row>
    <row r="36" spans="1:12" s="17" customFormat="1" ht="30" customHeight="1">
      <c r="A36" s="24">
        <v>32</v>
      </c>
      <c r="B36" s="36" t="s">
        <v>51</v>
      </c>
      <c r="C36" s="46" t="s">
        <v>158</v>
      </c>
      <c r="D36" s="32">
        <v>17</v>
      </c>
      <c r="E36" s="33" t="s">
        <v>15</v>
      </c>
      <c r="F36" s="25">
        <v>0</v>
      </c>
      <c r="G36" s="26">
        <f t="shared" si="0"/>
        <v>0</v>
      </c>
      <c r="H36" s="27">
        <f t="shared" si="1"/>
        <v>0</v>
      </c>
      <c r="I36" s="26">
        <f t="shared" si="2"/>
        <v>0</v>
      </c>
      <c r="J36" s="28">
        <v>20</v>
      </c>
      <c r="K36" s="34">
        <f t="shared" si="3"/>
        <v>0</v>
      </c>
      <c r="L36" s="35"/>
    </row>
    <row r="37" spans="1:12" s="17" customFormat="1" ht="30" customHeight="1">
      <c r="A37" s="24">
        <v>33</v>
      </c>
      <c r="B37" s="37" t="s">
        <v>52</v>
      </c>
      <c r="C37" s="47" t="s">
        <v>159</v>
      </c>
      <c r="D37" s="32">
        <v>17</v>
      </c>
      <c r="E37" s="33" t="s">
        <v>15</v>
      </c>
      <c r="F37" s="25">
        <v>0</v>
      </c>
      <c r="G37" s="26">
        <f t="shared" si="0"/>
        <v>0</v>
      </c>
      <c r="H37" s="27">
        <f t="shared" si="1"/>
        <v>0</v>
      </c>
      <c r="I37" s="26">
        <f t="shared" si="2"/>
        <v>0</v>
      </c>
      <c r="J37" s="28">
        <v>20</v>
      </c>
      <c r="K37" s="34">
        <f t="shared" si="3"/>
        <v>0</v>
      </c>
      <c r="L37" s="35"/>
    </row>
    <row r="38" spans="1:12" s="17" customFormat="1" ht="30" customHeight="1">
      <c r="A38" s="24">
        <v>34</v>
      </c>
      <c r="B38" s="36" t="s">
        <v>53</v>
      </c>
      <c r="C38" s="49" t="s">
        <v>160</v>
      </c>
      <c r="D38" s="32">
        <v>17</v>
      </c>
      <c r="E38" s="33" t="s">
        <v>15</v>
      </c>
      <c r="F38" s="25">
        <v>0</v>
      </c>
      <c r="G38" s="26">
        <f t="shared" si="0"/>
        <v>0</v>
      </c>
      <c r="H38" s="27">
        <f t="shared" si="1"/>
        <v>0</v>
      </c>
      <c r="I38" s="26">
        <f t="shared" si="2"/>
        <v>0</v>
      </c>
      <c r="J38" s="28">
        <v>20</v>
      </c>
      <c r="K38" s="34">
        <f t="shared" si="3"/>
        <v>0</v>
      </c>
      <c r="L38" s="35"/>
    </row>
    <row r="39" spans="1:12" s="17" customFormat="1" ht="30" customHeight="1">
      <c r="A39" s="24">
        <v>35</v>
      </c>
      <c r="B39" s="36" t="s">
        <v>54</v>
      </c>
      <c r="C39" s="46" t="s">
        <v>161</v>
      </c>
      <c r="D39" s="32">
        <v>17</v>
      </c>
      <c r="E39" s="33" t="s">
        <v>15</v>
      </c>
      <c r="F39" s="25">
        <v>0</v>
      </c>
      <c r="G39" s="26">
        <f t="shared" si="0"/>
        <v>0</v>
      </c>
      <c r="H39" s="27">
        <f t="shared" si="1"/>
        <v>0</v>
      </c>
      <c r="I39" s="26">
        <f t="shared" si="2"/>
        <v>0</v>
      </c>
      <c r="J39" s="28">
        <v>20</v>
      </c>
      <c r="K39" s="34">
        <f t="shared" si="3"/>
        <v>0</v>
      </c>
      <c r="L39" s="35"/>
    </row>
    <row r="40" spans="1:12" s="17" customFormat="1" ht="30" customHeight="1">
      <c r="A40" s="24">
        <v>36</v>
      </c>
      <c r="B40" s="36" t="s">
        <v>55</v>
      </c>
      <c r="C40" s="46" t="s">
        <v>162</v>
      </c>
      <c r="D40" s="32">
        <v>17</v>
      </c>
      <c r="E40" s="33" t="s">
        <v>15</v>
      </c>
      <c r="F40" s="25">
        <v>0</v>
      </c>
      <c r="G40" s="26">
        <f t="shared" si="0"/>
        <v>0</v>
      </c>
      <c r="H40" s="27">
        <f t="shared" si="1"/>
        <v>0</v>
      </c>
      <c r="I40" s="26">
        <f t="shared" si="2"/>
        <v>0</v>
      </c>
      <c r="J40" s="28">
        <v>20</v>
      </c>
      <c r="K40" s="34">
        <f t="shared" si="3"/>
        <v>0</v>
      </c>
      <c r="L40" s="35"/>
    </row>
    <row r="41" spans="1:12" s="17" customFormat="1" ht="30" customHeight="1">
      <c r="A41" s="24">
        <v>37</v>
      </c>
      <c r="B41" s="36" t="s">
        <v>56</v>
      </c>
      <c r="C41" s="46" t="s">
        <v>163</v>
      </c>
      <c r="D41" s="32">
        <v>17</v>
      </c>
      <c r="E41" s="33" t="s">
        <v>15</v>
      </c>
      <c r="F41" s="25">
        <v>0</v>
      </c>
      <c r="G41" s="26">
        <f t="shared" si="0"/>
        <v>0</v>
      </c>
      <c r="H41" s="27">
        <f t="shared" si="1"/>
        <v>0</v>
      </c>
      <c r="I41" s="26">
        <f t="shared" si="2"/>
        <v>0</v>
      </c>
      <c r="J41" s="28">
        <v>20</v>
      </c>
      <c r="K41" s="34">
        <f t="shared" si="3"/>
        <v>0</v>
      </c>
      <c r="L41" s="35"/>
    </row>
    <row r="42" spans="1:12" s="17" customFormat="1" ht="30" customHeight="1">
      <c r="A42" s="24">
        <v>38</v>
      </c>
      <c r="B42" s="36" t="s">
        <v>57</v>
      </c>
      <c r="C42" s="46" t="s">
        <v>164</v>
      </c>
      <c r="D42" s="32">
        <v>17</v>
      </c>
      <c r="E42" s="33" t="s">
        <v>15</v>
      </c>
      <c r="F42" s="25">
        <v>0</v>
      </c>
      <c r="G42" s="26">
        <f t="shared" si="0"/>
        <v>0</v>
      </c>
      <c r="H42" s="27">
        <f t="shared" si="1"/>
        <v>0</v>
      </c>
      <c r="I42" s="26">
        <f t="shared" si="2"/>
        <v>0</v>
      </c>
      <c r="J42" s="28">
        <v>20</v>
      </c>
      <c r="K42" s="34">
        <f t="shared" si="3"/>
        <v>0</v>
      </c>
      <c r="L42" s="35"/>
    </row>
    <row r="43" spans="1:12" s="17" customFormat="1" ht="30" customHeight="1">
      <c r="A43" s="24">
        <v>39</v>
      </c>
      <c r="B43" s="37" t="s">
        <v>58</v>
      </c>
      <c r="C43" s="46" t="s">
        <v>165</v>
      </c>
      <c r="D43" s="32">
        <v>17</v>
      </c>
      <c r="E43" s="33" t="s">
        <v>15</v>
      </c>
      <c r="F43" s="25">
        <v>0</v>
      </c>
      <c r="G43" s="26">
        <f t="shared" si="0"/>
        <v>0</v>
      </c>
      <c r="H43" s="27">
        <f t="shared" si="1"/>
        <v>0</v>
      </c>
      <c r="I43" s="26">
        <f t="shared" si="2"/>
        <v>0</v>
      </c>
      <c r="J43" s="28">
        <v>20</v>
      </c>
      <c r="K43" s="34">
        <f t="shared" si="3"/>
        <v>0</v>
      </c>
      <c r="L43" s="35"/>
    </row>
    <row r="44" spans="1:12" s="17" customFormat="1" ht="30" customHeight="1">
      <c r="A44" s="24">
        <v>40</v>
      </c>
      <c r="B44" s="36" t="s">
        <v>59</v>
      </c>
      <c r="C44" s="46" t="s">
        <v>166</v>
      </c>
      <c r="D44" s="32">
        <v>17</v>
      </c>
      <c r="E44" s="33" t="s">
        <v>15</v>
      </c>
      <c r="F44" s="25">
        <v>0</v>
      </c>
      <c r="G44" s="26">
        <f t="shared" si="0"/>
        <v>0</v>
      </c>
      <c r="H44" s="27">
        <f t="shared" si="1"/>
        <v>0</v>
      </c>
      <c r="I44" s="26">
        <f t="shared" si="2"/>
        <v>0</v>
      </c>
      <c r="J44" s="28">
        <v>20</v>
      </c>
      <c r="K44" s="34">
        <f t="shared" si="3"/>
        <v>0</v>
      </c>
      <c r="L44" s="35"/>
    </row>
    <row r="45" spans="1:12" s="17" customFormat="1" ht="30" customHeight="1">
      <c r="A45" s="24">
        <v>41</v>
      </c>
      <c r="B45" s="37" t="s">
        <v>60</v>
      </c>
      <c r="C45" s="46" t="s">
        <v>167</v>
      </c>
      <c r="D45" s="32">
        <v>17</v>
      </c>
      <c r="E45" s="33" t="s">
        <v>15</v>
      </c>
      <c r="F45" s="25">
        <v>0</v>
      </c>
      <c r="G45" s="26">
        <f t="shared" si="0"/>
        <v>0</v>
      </c>
      <c r="H45" s="27">
        <f t="shared" si="1"/>
        <v>0</v>
      </c>
      <c r="I45" s="26">
        <f t="shared" si="2"/>
        <v>0</v>
      </c>
      <c r="J45" s="28">
        <v>20</v>
      </c>
      <c r="K45" s="34">
        <f t="shared" si="3"/>
        <v>0</v>
      </c>
      <c r="L45" s="35"/>
    </row>
    <row r="46" spans="1:12" s="17" customFormat="1" ht="30" customHeight="1">
      <c r="A46" s="24">
        <v>42</v>
      </c>
      <c r="B46" s="36" t="s">
        <v>61</v>
      </c>
      <c r="C46" s="46" t="s">
        <v>168</v>
      </c>
      <c r="D46" s="32">
        <v>17</v>
      </c>
      <c r="E46" s="33" t="s">
        <v>15</v>
      </c>
      <c r="F46" s="25">
        <v>0</v>
      </c>
      <c r="G46" s="26">
        <f t="shared" si="0"/>
        <v>0</v>
      </c>
      <c r="H46" s="27">
        <f t="shared" si="1"/>
        <v>0</v>
      </c>
      <c r="I46" s="26">
        <f t="shared" si="2"/>
        <v>0</v>
      </c>
      <c r="J46" s="28">
        <v>20</v>
      </c>
      <c r="K46" s="34">
        <f t="shared" si="3"/>
        <v>0</v>
      </c>
      <c r="L46" s="35"/>
    </row>
    <row r="47" spans="1:12" s="17" customFormat="1" ht="30" customHeight="1">
      <c r="A47" s="24">
        <v>43</v>
      </c>
      <c r="B47" s="36" t="s">
        <v>62</v>
      </c>
      <c r="C47" s="46" t="s">
        <v>169</v>
      </c>
      <c r="D47" s="32">
        <v>17</v>
      </c>
      <c r="E47" s="33" t="s">
        <v>15</v>
      </c>
      <c r="F47" s="25">
        <v>0</v>
      </c>
      <c r="G47" s="26">
        <f t="shared" si="0"/>
        <v>0</v>
      </c>
      <c r="H47" s="27">
        <f t="shared" si="1"/>
        <v>0</v>
      </c>
      <c r="I47" s="26">
        <f t="shared" si="2"/>
        <v>0</v>
      </c>
      <c r="J47" s="28">
        <v>20</v>
      </c>
      <c r="K47" s="34">
        <f t="shared" si="3"/>
        <v>0</v>
      </c>
      <c r="L47" s="35"/>
    </row>
    <row r="48" spans="1:12" s="17" customFormat="1" ht="30" customHeight="1">
      <c r="A48" s="24">
        <v>44</v>
      </c>
      <c r="B48" s="37" t="s">
        <v>63</v>
      </c>
      <c r="C48" s="46" t="s">
        <v>170</v>
      </c>
      <c r="D48" s="32">
        <v>17</v>
      </c>
      <c r="E48" s="33" t="s">
        <v>15</v>
      </c>
      <c r="F48" s="25">
        <v>0</v>
      </c>
      <c r="G48" s="26">
        <f t="shared" si="0"/>
        <v>0</v>
      </c>
      <c r="H48" s="27">
        <f t="shared" si="1"/>
        <v>0</v>
      </c>
      <c r="I48" s="26">
        <f t="shared" si="2"/>
        <v>0</v>
      </c>
      <c r="J48" s="28">
        <v>20</v>
      </c>
      <c r="K48" s="34">
        <f t="shared" si="3"/>
        <v>0</v>
      </c>
      <c r="L48" s="35"/>
    </row>
    <row r="49" spans="1:12" s="17" customFormat="1" ht="30" customHeight="1">
      <c r="A49" s="24">
        <v>45</v>
      </c>
      <c r="B49" s="37" t="s">
        <v>64</v>
      </c>
      <c r="C49" s="46" t="s">
        <v>171</v>
      </c>
      <c r="D49" s="32">
        <v>17</v>
      </c>
      <c r="E49" s="33" t="s">
        <v>15</v>
      </c>
      <c r="F49" s="25">
        <v>0</v>
      </c>
      <c r="G49" s="26">
        <f t="shared" si="0"/>
        <v>0</v>
      </c>
      <c r="H49" s="27">
        <f t="shared" si="1"/>
        <v>0</v>
      </c>
      <c r="I49" s="26">
        <f t="shared" si="2"/>
        <v>0</v>
      </c>
      <c r="J49" s="28">
        <v>20</v>
      </c>
      <c r="K49" s="34">
        <f t="shared" si="3"/>
        <v>0</v>
      </c>
      <c r="L49" s="35"/>
    </row>
    <row r="50" spans="1:12" s="17" customFormat="1" ht="30" customHeight="1">
      <c r="A50" s="24">
        <v>46</v>
      </c>
      <c r="B50" s="37" t="s">
        <v>65</v>
      </c>
      <c r="C50" s="46" t="s">
        <v>172</v>
      </c>
      <c r="D50" s="32">
        <v>17</v>
      </c>
      <c r="E50" s="33" t="s">
        <v>15</v>
      </c>
      <c r="F50" s="25">
        <v>0</v>
      </c>
      <c r="G50" s="26">
        <f t="shared" si="0"/>
        <v>0</v>
      </c>
      <c r="H50" s="27">
        <f t="shared" si="1"/>
        <v>0</v>
      </c>
      <c r="I50" s="26">
        <f t="shared" si="2"/>
        <v>0</v>
      </c>
      <c r="J50" s="28">
        <v>20</v>
      </c>
      <c r="K50" s="34">
        <f t="shared" si="3"/>
        <v>0</v>
      </c>
      <c r="L50" s="35"/>
    </row>
    <row r="51" spans="1:12" s="17" customFormat="1" ht="30" customHeight="1">
      <c r="A51" s="24">
        <v>47</v>
      </c>
      <c r="B51" s="37" t="s">
        <v>66</v>
      </c>
      <c r="C51" s="46" t="s">
        <v>173</v>
      </c>
      <c r="D51" s="32">
        <v>17</v>
      </c>
      <c r="E51" s="33" t="s">
        <v>15</v>
      </c>
      <c r="F51" s="25">
        <v>0</v>
      </c>
      <c r="G51" s="26">
        <f t="shared" si="0"/>
        <v>0</v>
      </c>
      <c r="H51" s="27">
        <f t="shared" si="1"/>
        <v>0</v>
      </c>
      <c r="I51" s="26">
        <f t="shared" si="2"/>
        <v>0</v>
      </c>
      <c r="J51" s="28">
        <v>20</v>
      </c>
      <c r="K51" s="34">
        <f t="shared" si="3"/>
        <v>0</v>
      </c>
      <c r="L51" s="35"/>
    </row>
    <row r="52" spans="1:12" s="17" customFormat="1" ht="30" customHeight="1">
      <c r="A52" s="24">
        <v>48</v>
      </c>
      <c r="B52" s="37" t="s">
        <v>67</v>
      </c>
      <c r="C52" s="46" t="s">
        <v>174</v>
      </c>
      <c r="D52" s="32">
        <v>17</v>
      </c>
      <c r="E52" s="33" t="s">
        <v>15</v>
      </c>
      <c r="F52" s="25">
        <v>0</v>
      </c>
      <c r="G52" s="26">
        <f t="shared" si="0"/>
        <v>0</v>
      </c>
      <c r="H52" s="27">
        <f t="shared" si="1"/>
        <v>0</v>
      </c>
      <c r="I52" s="26">
        <f t="shared" si="2"/>
        <v>0</v>
      </c>
      <c r="J52" s="28">
        <v>20</v>
      </c>
      <c r="K52" s="34">
        <f t="shared" si="3"/>
        <v>0</v>
      </c>
      <c r="L52" s="35"/>
    </row>
    <row r="53" spans="1:12" s="17" customFormat="1" ht="63.75" customHeight="1">
      <c r="A53" s="24">
        <v>49</v>
      </c>
      <c r="B53" s="36" t="s">
        <v>68</v>
      </c>
      <c r="C53" s="46" t="s">
        <v>175</v>
      </c>
      <c r="D53" s="32">
        <v>17</v>
      </c>
      <c r="E53" s="33" t="s">
        <v>15</v>
      </c>
      <c r="F53" s="25">
        <v>0</v>
      </c>
      <c r="G53" s="26">
        <f>D53*F53</f>
        <v>0</v>
      </c>
      <c r="H53" s="27">
        <f>K53/D53+F53</f>
        <v>0</v>
      </c>
      <c r="I53" s="26">
        <f>G53+K53</f>
        <v>0</v>
      </c>
      <c r="J53" s="28">
        <v>20</v>
      </c>
      <c r="K53" s="34">
        <f>ROUND(G53*J53/100,3)</f>
        <v>0</v>
      </c>
      <c r="L53" s="35"/>
    </row>
    <row r="54" spans="1:12" s="17" customFormat="1" ht="30" customHeight="1">
      <c r="A54" s="24">
        <v>50</v>
      </c>
      <c r="B54" s="37" t="s">
        <v>69</v>
      </c>
      <c r="C54" s="46" t="s">
        <v>69</v>
      </c>
      <c r="D54" s="32">
        <v>17</v>
      </c>
      <c r="E54" s="33" t="s">
        <v>15</v>
      </c>
      <c r="F54" s="25">
        <v>0</v>
      </c>
      <c r="G54" s="26">
        <f>D54*F54</f>
        <v>0</v>
      </c>
      <c r="H54" s="27">
        <f>K54/D54+F54</f>
        <v>0</v>
      </c>
      <c r="I54" s="26">
        <f>G54+K54</f>
        <v>0</v>
      </c>
      <c r="J54" s="28">
        <v>20</v>
      </c>
      <c r="K54" s="34">
        <f>ROUND(G54*J54/100,3)</f>
        <v>0</v>
      </c>
      <c r="L54" s="35"/>
    </row>
    <row r="55" spans="1:12" s="17" customFormat="1" ht="90" customHeight="1">
      <c r="A55" s="24">
        <v>51</v>
      </c>
      <c r="B55" s="36" t="s">
        <v>70</v>
      </c>
      <c r="C55" s="41" t="s">
        <v>176</v>
      </c>
      <c r="D55" s="32">
        <v>5</v>
      </c>
      <c r="E55" s="33" t="s">
        <v>15</v>
      </c>
      <c r="F55" s="25">
        <v>0</v>
      </c>
      <c r="G55" s="26">
        <f aca="true" t="shared" si="4" ref="G55:G101">D55*F55</f>
        <v>0</v>
      </c>
      <c r="H55" s="27">
        <f aca="true" t="shared" si="5" ref="H55:H101">K55/D55+F55</f>
        <v>0</v>
      </c>
      <c r="I55" s="26">
        <f aca="true" t="shared" si="6" ref="I55:I101">G55+K55</f>
        <v>0</v>
      </c>
      <c r="J55" s="28">
        <v>20</v>
      </c>
      <c r="K55" s="34">
        <f aca="true" t="shared" si="7" ref="K55:K101">ROUND(G55*J55/100,3)</f>
        <v>0</v>
      </c>
      <c r="L55" s="35"/>
    </row>
    <row r="56" spans="1:12" s="17" customFormat="1" ht="30" customHeight="1">
      <c r="A56" s="24">
        <v>52</v>
      </c>
      <c r="B56" s="36" t="s">
        <v>71</v>
      </c>
      <c r="C56" s="46" t="s">
        <v>177</v>
      </c>
      <c r="D56" s="32">
        <v>17</v>
      </c>
      <c r="E56" s="33" t="s">
        <v>15</v>
      </c>
      <c r="F56" s="25">
        <v>0</v>
      </c>
      <c r="G56" s="26">
        <f t="shared" si="4"/>
        <v>0</v>
      </c>
      <c r="H56" s="27">
        <f t="shared" si="5"/>
        <v>0</v>
      </c>
      <c r="I56" s="26">
        <f t="shared" si="6"/>
        <v>0</v>
      </c>
      <c r="J56" s="28">
        <v>20</v>
      </c>
      <c r="K56" s="34">
        <f t="shared" si="7"/>
        <v>0</v>
      </c>
      <c r="L56" s="35"/>
    </row>
    <row r="57" spans="1:12" s="17" customFormat="1" ht="30" customHeight="1">
      <c r="A57" s="24">
        <v>53</v>
      </c>
      <c r="B57" s="36" t="s">
        <v>72</v>
      </c>
      <c r="C57" s="46" t="s">
        <v>178</v>
      </c>
      <c r="D57" s="32">
        <v>17</v>
      </c>
      <c r="E57" s="33" t="s">
        <v>15</v>
      </c>
      <c r="F57" s="25">
        <v>0</v>
      </c>
      <c r="G57" s="26">
        <f t="shared" si="4"/>
        <v>0</v>
      </c>
      <c r="H57" s="27">
        <f t="shared" si="5"/>
        <v>0</v>
      </c>
      <c r="I57" s="26">
        <f t="shared" si="6"/>
        <v>0</v>
      </c>
      <c r="J57" s="28">
        <v>20</v>
      </c>
      <c r="K57" s="34">
        <f t="shared" si="7"/>
        <v>0</v>
      </c>
      <c r="L57" s="35"/>
    </row>
    <row r="58" spans="1:12" s="17" customFormat="1" ht="43.5" customHeight="1">
      <c r="A58" s="24">
        <v>54</v>
      </c>
      <c r="B58" s="37" t="s">
        <v>179</v>
      </c>
      <c r="C58" s="46" t="s">
        <v>181</v>
      </c>
      <c r="D58" s="32">
        <v>17</v>
      </c>
      <c r="E58" s="33" t="s">
        <v>15</v>
      </c>
      <c r="F58" s="25">
        <v>0</v>
      </c>
      <c r="G58" s="26">
        <f t="shared" si="4"/>
        <v>0</v>
      </c>
      <c r="H58" s="27">
        <f t="shared" si="5"/>
        <v>0</v>
      </c>
      <c r="I58" s="26">
        <f t="shared" si="6"/>
        <v>0</v>
      </c>
      <c r="J58" s="28">
        <v>20</v>
      </c>
      <c r="K58" s="34">
        <f t="shared" si="7"/>
        <v>0</v>
      </c>
      <c r="L58" s="35"/>
    </row>
    <row r="59" spans="1:12" s="17" customFormat="1" ht="43.5" customHeight="1">
      <c r="A59" s="24">
        <v>55</v>
      </c>
      <c r="B59" s="37" t="s">
        <v>180</v>
      </c>
      <c r="C59" s="46" t="s">
        <v>182</v>
      </c>
      <c r="D59" s="32">
        <v>17</v>
      </c>
      <c r="E59" s="33" t="s">
        <v>15</v>
      </c>
      <c r="F59" s="25">
        <v>0</v>
      </c>
      <c r="G59" s="26">
        <f t="shared" si="4"/>
        <v>0</v>
      </c>
      <c r="H59" s="27">
        <f t="shared" si="5"/>
        <v>0</v>
      </c>
      <c r="I59" s="26">
        <f t="shared" si="6"/>
        <v>0</v>
      </c>
      <c r="J59" s="28">
        <v>20</v>
      </c>
      <c r="K59" s="34">
        <f t="shared" si="7"/>
        <v>0</v>
      </c>
      <c r="L59" s="35"/>
    </row>
    <row r="60" spans="1:12" s="17" customFormat="1" ht="30" customHeight="1">
      <c r="A60" s="24">
        <v>56</v>
      </c>
      <c r="B60" s="36" t="s">
        <v>73</v>
      </c>
      <c r="C60" s="47" t="s">
        <v>183</v>
      </c>
      <c r="D60" s="32">
        <v>17</v>
      </c>
      <c r="E60" s="33" t="s">
        <v>15</v>
      </c>
      <c r="F60" s="25">
        <v>0</v>
      </c>
      <c r="G60" s="26">
        <f t="shared" si="4"/>
        <v>0</v>
      </c>
      <c r="H60" s="27">
        <f t="shared" si="5"/>
        <v>0</v>
      </c>
      <c r="I60" s="26">
        <f t="shared" si="6"/>
        <v>0</v>
      </c>
      <c r="J60" s="28">
        <v>20</v>
      </c>
      <c r="K60" s="34">
        <f t="shared" si="7"/>
        <v>0</v>
      </c>
      <c r="L60" s="35"/>
    </row>
    <row r="61" spans="1:12" s="17" customFormat="1" ht="30" customHeight="1">
      <c r="A61" s="24">
        <v>57</v>
      </c>
      <c r="B61" s="36" t="s">
        <v>74</v>
      </c>
      <c r="C61" s="49" t="s">
        <v>184</v>
      </c>
      <c r="D61" s="32">
        <v>17</v>
      </c>
      <c r="E61" s="33" t="s">
        <v>15</v>
      </c>
      <c r="F61" s="25">
        <v>0</v>
      </c>
      <c r="G61" s="26">
        <f t="shared" si="4"/>
        <v>0</v>
      </c>
      <c r="H61" s="27">
        <f t="shared" si="5"/>
        <v>0</v>
      </c>
      <c r="I61" s="26">
        <f t="shared" si="6"/>
        <v>0</v>
      </c>
      <c r="J61" s="28">
        <v>20</v>
      </c>
      <c r="K61" s="34">
        <f t="shared" si="7"/>
        <v>0</v>
      </c>
      <c r="L61" s="35"/>
    </row>
    <row r="62" spans="1:12" s="17" customFormat="1" ht="30" customHeight="1">
      <c r="A62" s="24">
        <v>58</v>
      </c>
      <c r="B62" s="36" t="s">
        <v>75</v>
      </c>
      <c r="C62" s="49" t="s">
        <v>185</v>
      </c>
      <c r="D62" s="32">
        <v>17</v>
      </c>
      <c r="E62" s="33" t="s">
        <v>15</v>
      </c>
      <c r="F62" s="25">
        <v>0</v>
      </c>
      <c r="G62" s="26">
        <f t="shared" si="4"/>
        <v>0</v>
      </c>
      <c r="H62" s="27">
        <f t="shared" si="5"/>
        <v>0</v>
      </c>
      <c r="I62" s="26">
        <f t="shared" si="6"/>
        <v>0</v>
      </c>
      <c r="J62" s="28">
        <v>20</v>
      </c>
      <c r="K62" s="34">
        <f t="shared" si="7"/>
        <v>0</v>
      </c>
      <c r="L62" s="35"/>
    </row>
    <row r="63" spans="1:12" s="17" customFormat="1" ht="30" customHeight="1">
      <c r="A63" s="24">
        <v>59</v>
      </c>
      <c r="B63" s="36" t="s">
        <v>76</v>
      </c>
      <c r="C63" s="47" t="s">
        <v>186</v>
      </c>
      <c r="D63" s="32">
        <v>17</v>
      </c>
      <c r="E63" s="33" t="s">
        <v>15</v>
      </c>
      <c r="F63" s="25">
        <v>0</v>
      </c>
      <c r="G63" s="26">
        <f t="shared" si="4"/>
        <v>0</v>
      </c>
      <c r="H63" s="27">
        <f t="shared" si="5"/>
        <v>0</v>
      </c>
      <c r="I63" s="26">
        <f t="shared" si="6"/>
        <v>0</v>
      </c>
      <c r="J63" s="28">
        <v>20</v>
      </c>
      <c r="K63" s="34">
        <f t="shared" si="7"/>
        <v>0</v>
      </c>
      <c r="L63" s="35"/>
    </row>
    <row r="64" spans="1:12" s="17" customFormat="1" ht="30" customHeight="1">
      <c r="A64" s="24">
        <v>60</v>
      </c>
      <c r="B64" s="36" t="s">
        <v>77</v>
      </c>
      <c r="C64" s="49" t="s">
        <v>187</v>
      </c>
      <c r="D64" s="32">
        <v>17</v>
      </c>
      <c r="E64" s="33" t="s">
        <v>15</v>
      </c>
      <c r="F64" s="25">
        <v>0</v>
      </c>
      <c r="G64" s="26">
        <f t="shared" si="4"/>
        <v>0</v>
      </c>
      <c r="H64" s="27">
        <f t="shared" si="5"/>
        <v>0</v>
      </c>
      <c r="I64" s="26">
        <f t="shared" si="6"/>
        <v>0</v>
      </c>
      <c r="J64" s="28">
        <v>20</v>
      </c>
      <c r="K64" s="34">
        <f t="shared" si="7"/>
        <v>0</v>
      </c>
      <c r="L64" s="35"/>
    </row>
    <row r="65" spans="1:12" s="17" customFormat="1" ht="30" customHeight="1">
      <c r="A65" s="24">
        <v>61</v>
      </c>
      <c r="B65" s="36" t="s">
        <v>78</v>
      </c>
      <c r="C65" s="47" t="s">
        <v>188</v>
      </c>
      <c r="D65" s="32">
        <v>17</v>
      </c>
      <c r="E65" s="33" t="s">
        <v>15</v>
      </c>
      <c r="F65" s="25">
        <v>0</v>
      </c>
      <c r="G65" s="26">
        <f t="shared" si="4"/>
        <v>0</v>
      </c>
      <c r="H65" s="27">
        <f t="shared" si="5"/>
        <v>0</v>
      </c>
      <c r="I65" s="26">
        <f t="shared" si="6"/>
        <v>0</v>
      </c>
      <c r="J65" s="28">
        <v>20</v>
      </c>
      <c r="K65" s="34">
        <f t="shared" si="7"/>
        <v>0</v>
      </c>
      <c r="L65" s="35"/>
    </row>
    <row r="66" spans="1:12" s="17" customFormat="1" ht="30" customHeight="1">
      <c r="A66" s="24">
        <v>62</v>
      </c>
      <c r="B66" s="36" t="s">
        <v>119</v>
      </c>
      <c r="C66" s="49" t="s">
        <v>189</v>
      </c>
      <c r="D66" s="32">
        <v>17</v>
      </c>
      <c r="E66" s="33" t="s">
        <v>15</v>
      </c>
      <c r="F66" s="25">
        <v>0</v>
      </c>
      <c r="G66" s="26">
        <f t="shared" si="4"/>
        <v>0</v>
      </c>
      <c r="H66" s="27">
        <f t="shared" si="5"/>
        <v>0</v>
      </c>
      <c r="I66" s="26">
        <f t="shared" si="6"/>
        <v>0</v>
      </c>
      <c r="J66" s="28">
        <v>20</v>
      </c>
      <c r="K66" s="34">
        <f t="shared" si="7"/>
        <v>0</v>
      </c>
      <c r="L66" s="35"/>
    </row>
    <row r="67" spans="1:12" s="17" customFormat="1" ht="25.5">
      <c r="A67" s="24">
        <v>63</v>
      </c>
      <c r="B67" s="36" t="s">
        <v>79</v>
      </c>
      <c r="C67" s="46" t="s">
        <v>190</v>
      </c>
      <c r="D67" s="32">
        <v>17</v>
      </c>
      <c r="E67" s="33" t="s">
        <v>15</v>
      </c>
      <c r="F67" s="25">
        <v>0</v>
      </c>
      <c r="G67" s="26">
        <f t="shared" si="4"/>
        <v>0</v>
      </c>
      <c r="H67" s="27">
        <f t="shared" si="5"/>
        <v>0</v>
      </c>
      <c r="I67" s="26">
        <f t="shared" si="6"/>
        <v>0</v>
      </c>
      <c r="J67" s="28">
        <v>20</v>
      </c>
      <c r="K67" s="34">
        <f t="shared" si="7"/>
        <v>0</v>
      </c>
      <c r="L67" s="35"/>
    </row>
    <row r="68" spans="1:12" s="17" customFormat="1" ht="30" customHeight="1">
      <c r="A68" s="24">
        <v>64</v>
      </c>
      <c r="B68" s="36" t="s">
        <v>80</v>
      </c>
      <c r="C68" s="46" t="s">
        <v>191</v>
      </c>
      <c r="D68" s="32">
        <v>17</v>
      </c>
      <c r="E68" s="33" t="s">
        <v>15</v>
      </c>
      <c r="F68" s="25">
        <v>0</v>
      </c>
      <c r="G68" s="26">
        <f t="shared" si="4"/>
        <v>0</v>
      </c>
      <c r="H68" s="27">
        <f t="shared" si="5"/>
        <v>0</v>
      </c>
      <c r="I68" s="26">
        <f t="shared" si="6"/>
        <v>0</v>
      </c>
      <c r="J68" s="28">
        <v>20</v>
      </c>
      <c r="K68" s="34">
        <f t="shared" si="7"/>
        <v>0</v>
      </c>
      <c r="L68" s="35"/>
    </row>
    <row r="69" spans="1:12" s="17" customFormat="1" ht="30" customHeight="1">
      <c r="A69" s="24">
        <v>65</v>
      </c>
      <c r="B69" s="36" t="s">
        <v>81</v>
      </c>
      <c r="C69" s="46" t="s">
        <v>192</v>
      </c>
      <c r="D69" s="32">
        <v>17</v>
      </c>
      <c r="E69" s="33" t="s">
        <v>15</v>
      </c>
      <c r="F69" s="25">
        <v>0</v>
      </c>
      <c r="G69" s="26">
        <f t="shared" si="4"/>
        <v>0</v>
      </c>
      <c r="H69" s="27">
        <f t="shared" si="5"/>
        <v>0</v>
      </c>
      <c r="I69" s="26">
        <f t="shared" si="6"/>
        <v>0</v>
      </c>
      <c r="J69" s="28">
        <v>20</v>
      </c>
      <c r="K69" s="34">
        <f t="shared" si="7"/>
        <v>0</v>
      </c>
      <c r="L69" s="35"/>
    </row>
    <row r="70" spans="1:12" s="17" customFormat="1" ht="33" customHeight="1">
      <c r="A70" s="24">
        <v>66</v>
      </c>
      <c r="B70" s="36" t="s">
        <v>82</v>
      </c>
      <c r="C70" s="50" t="s">
        <v>193</v>
      </c>
      <c r="D70" s="32">
        <v>17</v>
      </c>
      <c r="E70" s="33" t="s">
        <v>15</v>
      </c>
      <c r="F70" s="25">
        <v>0</v>
      </c>
      <c r="G70" s="26">
        <f t="shared" si="4"/>
        <v>0</v>
      </c>
      <c r="H70" s="27">
        <f t="shared" si="5"/>
        <v>0</v>
      </c>
      <c r="I70" s="26">
        <f t="shared" si="6"/>
        <v>0</v>
      </c>
      <c r="J70" s="28">
        <v>20</v>
      </c>
      <c r="K70" s="34">
        <f t="shared" si="7"/>
        <v>0</v>
      </c>
      <c r="L70" s="35"/>
    </row>
    <row r="71" spans="1:12" s="17" customFormat="1" ht="30" customHeight="1">
      <c r="A71" s="24">
        <v>67</v>
      </c>
      <c r="B71" s="37" t="s">
        <v>83</v>
      </c>
      <c r="C71" s="51" t="s">
        <v>194</v>
      </c>
      <c r="D71" s="32">
        <v>17</v>
      </c>
      <c r="E71" s="33" t="s">
        <v>15</v>
      </c>
      <c r="F71" s="25">
        <v>0</v>
      </c>
      <c r="G71" s="26">
        <f t="shared" si="4"/>
        <v>0</v>
      </c>
      <c r="H71" s="27">
        <f t="shared" si="5"/>
        <v>0</v>
      </c>
      <c r="I71" s="26">
        <f t="shared" si="6"/>
        <v>0</v>
      </c>
      <c r="J71" s="28">
        <v>20</v>
      </c>
      <c r="K71" s="34">
        <f t="shared" si="7"/>
        <v>0</v>
      </c>
      <c r="L71" s="35"/>
    </row>
    <row r="72" spans="1:12" s="17" customFormat="1" ht="30" customHeight="1">
      <c r="A72" s="24">
        <v>68</v>
      </c>
      <c r="B72" s="36" t="s">
        <v>84</v>
      </c>
      <c r="C72" s="47" t="s">
        <v>195</v>
      </c>
      <c r="D72" s="32">
        <v>17</v>
      </c>
      <c r="E72" s="33" t="s">
        <v>15</v>
      </c>
      <c r="F72" s="25">
        <v>0</v>
      </c>
      <c r="G72" s="26">
        <f t="shared" si="4"/>
        <v>0</v>
      </c>
      <c r="H72" s="27">
        <f t="shared" si="5"/>
        <v>0</v>
      </c>
      <c r="I72" s="26">
        <f t="shared" si="6"/>
        <v>0</v>
      </c>
      <c r="J72" s="28">
        <v>20</v>
      </c>
      <c r="K72" s="34">
        <f t="shared" si="7"/>
        <v>0</v>
      </c>
      <c r="L72" s="35"/>
    </row>
    <row r="73" spans="1:12" s="17" customFormat="1" ht="55.5" customHeight="1">
      <c r="A73" s="24">
        <v>69</v>
      </c>
      <c r="B73" s="36" t="s">
        <v>85</v>
      </c>
      <c r="C73" s="47" t="s">
        <v>265</v>
      </c>
      <c r="D73" s="32">
        <v>17</v>
      </c>
      <c r="E73" s="33" t="s">
        <v>15</v>
      </c>
      <c r="F73" s="25">
        <v>0</v>
      </c>
      <c r="G73" s="26">
        <f t="shared" si="4"/>
        <v>0</v>
      </c>
      <c r="H73" s="27">
        <f t="shared" si="5"/>
        <v>0</v>
      </c>
      <c r="I73" s="26">
        <f t="shared" si="6"/>
        <v>0</v>
      </c>
      <c r="J73" s="28">
        <v>20</v>
      </c>
      <c r="K73" s="34">
        <f t="shared" si="7"/>
        <v>0</v>
      </c>
      <c r="L73" s="35"/>
    </row>
    <row r="74" spans="1:12" s="17" customFormat="1" ht="30" customHeight="1">
      <c r="A74" s="24">
        <v>70</v>
      </c>
      <c r="B74" s="37" t="s">
        <v>86</v>
      </c>
      <c r="C74" s="47" t="s">
        <v>196</v>
      </c>
      <c r="D74" s="32">
        <v>17</v>
      </c>
      <c r="E74" s="33" t="s">
        <v>15</v>
      </c>
      <c r="F74" s="25">
        <v>0</v>
      </c>
      <c r="G74" s="26">
        <f t="shared" si="4"/>
        <v>0</v>
      </c>
      <c r="H74" s="27">
        <f t="shared" si="5"/>
        <v>0</v>
      </c>
      <c r="I74" s="26">
        <f t="shared" si="6"/>
        <v>0</v>
      </c>
      <c r="J74" s="28">
        <v>20</v>
      </c>
      <c r="K74" s="34">
        <f t="shared" si="7"/>
        <v>0</v>
      </c>
      <c r="L74" s="35"/>
    </row>
    <row r="75" spans="1:12" s="17" customFormat="1" ht="30" customHeight="1">
      <c r="A75" s="24">
        <v>71</v>
      </c>
      <c r="B75" s="36" t="s">
        <v>120</v>
      </c>
      <c r="C75" s="49" t="s">
        <v>197</v>
      </c>
      <c r="D75" s="32">
        <v>17</v>
      </c>
      <c r="E75" s="33" t="s">
        <v>15</v>
      </c>
      <c r="F75" s="25">
        <v>0</v>
      </c>
      <c r="G75" s="26">
        <f t="shared" si="4"/>
        <v>0</v>
      </c>
      <c r="H75" s="27">
        <f t="shared" si="5"/>
        <v>0</v>
      </c>
      <c r="I75" s="26">
        <f t="shared" si="6"/>
        <v>0</v>
      </c>
      <c r="J75" s="28">
        <v>20</v>
      </c>
      <c r="K75" s="34">
        <f t="shared" si="7"/>
        <v>0</v>
      </c>
      <c r="L75" s="35"/>
    </row>
    <row r="76" spans="1:12" s="17" customFormat="1" ht="30" customHeight="1">
      <c r="A76" s="24">
        <v>72</v>
      </c>
      <c r="B76" s="37" t="s">
        <v>121</v>
      </c>
      <c r="C76" s="49" t="s">
        <v>198</v>
      </c>
      <c r="D76" s="32">
        <v>17</v>
      </c>
      <c r="E76" s="33" t="s">
        <v>15</v>
      </c>
      <c r="F76" s="25">
        <v>0</v>
      </c>
      <c r="G76" s="26">
        <f t="shared" si="4"/>
        <v>0</v>
      </c>
      <c r="H76" s="27">
        <f t="shared" si="5"/>
        <v>0</v>
      </c>
      <c r="I76" s="26">
        <f t="shared" si="6"/>
        <v>0</v>
      </c>
      <c r="J76" s="28">
        <v>20</v>
      </c>
      <c r="K76" s="34">
        <f t="shared" si="7"/>
        <v>0</v>
      </c>
      <c r="L76" s="35"/>
    </row>
    <row r="77" spans="1:12" s="17" customFormat="1" ht="30" customHeight="1">
      <c r="A77" s="24">
        <v>73</v>
      </c>
      <c r="B77" s="36" t="s">
        <v>87</v>
      </c>
      <c r="C77" s="51" t="s">
        <v>199</v>
      </c>
      <c r="D77" s="32">
        <v>17</v>
      </c>
      <c r="E77" s="33" t="s">
        <v>15</v>
      </c>
      <c r="F77" s="25">
        <v>0</v>
      </c>
      <c r="G77" s="26">
        <f t="shared" si="4"/>
        <v>0</v>
      </c>
      <c r="H77" s="27">
        <f t="shared" si="5"/>
        <v>0</v>
      </c>
      <c r="I77" s="26">
        <f t="shared" si="6"/>
        <v>0</v>
      </c>
      <c r="J77" s="28">
        <v>20</v>
      </c>
      <c r="K77" s="34">
        <f t="shared" si="7"/>
        <v>0</v>
      </c>
      <c r="L77" s="35"/>
    </row>
    <row r="78" spans="1:12" s="17" customFormat="1" ht="30" customHeight="1">
      <c r="A78" s="24">
        <v>74</v>
      </c>
      <c r="B78" s="37" t="s">
        <v>88</v>
      </c>
      <c r="C78" s="46" t="s">
        <v>200</v>
      </c>
      <c r="D78" s="32">
        <v>17</v>
      </c>
      <c r="E78" s="33" t="s">
        <v>15</v>
      </c>
      <c r="F78" s="25">
        <v>0</v>
      </c>
      <c r="G78" s="26">
        <f t="shared" si="4"/>
        <v>0</v>
      </c>
      <c r="H78" s="27">
        <f t="shared" si="5"/>
        <v>0</v>
      </c>
      <c r="I78" s="26">
        <f t="shared" si="6"/>
        <v>0</v>
      </c>
      <c r="J78" s="28">
        <v>20</v>
      </c>
      <c r="K78" s="34">
        <f t="shared" si="7"/>
        <v>0</v>
      </c>
      <c r="L78" s="35"/>
    </row>
    <row r="79" spans="1:12" s="17" customFormat="1" ht="30" customHeight="1">
      <c r="A79" s="24">
        <v>75</v>
      </c>
      <c r="B79" s="36" t="s">
        <v>89</v>
      </c>
      <c r="C79" s="46" t="s">
        <v>201</v>
      </c>
      <c r="D79" s="32">
        <v>17</v>
      </c>
      <c r="E79" s="33" t="s">
        <v>15</v>
      </c>
      <c r="F79" s="25">
        <v>0</v>
      </c>
      <c r="G79" s="26">
        <f t="shared" si="4"/>
        <v>0</v>
      </c>
      <c r="H79" s="27">
        <f t="shared" si="5"/>
        <v>0</v>
      </c>
      <c r="I79" s="26">
        <f t="shared" si="6"/>
        <v>0</v>
      </c>
      <c r="J79" s="28">
        <v>20</v>
      </c>
      <c r="K79" s="34">
        <f t="shared" si="7"/>
        <v>0</v>
      </c>
      <c r="L79" s="35"/>
    </row>
    <row r="80" spans="1:12" s="17" customFormat="1" ht="30" customHeight="1">
      <c r="A80" s="24">
        <v>76</v>
      </c>
      <c r="B80" s="36" t="s">
        <v>90</v>
      </c>
      <c r="C80" s="47" t="s">
        <v>202</v>
      </c>
      <c r="D80" s="32">
        <v>17</v>
      </c>
      <c r="E80" s="33" t="s">
        <v>15</v>
      </c>
      <c r="F80" s="25">
        <v>0</v>
      </c>
      <c r="G80" s="26">
        <f t="shared" si="4"/>
        <v>0</v>
      </c>
      <c r="H80" s="27">
        <f t="shared" si="5"/>
        <v>0</v>
      </c>
      <c r="I80" s="26">
        <f t="shared" si="6"/>
        <v>0</v>
      </c>
      <c r="J80" s="28">
        <v>20</v>
      </c>
      <c r="K80" s="34">
        <f t="shared" si="7"/>
        <v>0</v>
      </c>
      <c r="L80" s="35"/>
    </row>
    <row r="81" spans="1:12" s="17" customFormat="1" ht="38.25">
      <c r="A81" s="24">
        <v>77</v>
      </c>
      <c r="B81" s="36" t="s">
        <v>91</v>
      </c>
      <c r="C81" s="46" t="s">
        <v>203</v>
      </c>
      <c r="D81" s="32">
        <v>17</v>
      </c>
      <c r="E81" s="33" t="s">
        <v>15</v>
      </c>
      <c r="F81" s="25">
        <v>0</v>
      </c>
      <c r="G81" s="26">
        <f t="shared" si="4"/>
        <v>0</v>
      </c>
      <c r="H81" s="27">
        <f t="shared" si="5"/>
        <v>0</v>
      </c>
      <c r="I81" s="26">
        <f t="shared" si="6"/>
        <v>0</v>
      </c>
      <c r="J81" s="28">
        <v>20</v>
      </c>
      <c r="K81" s="34">
        <f t="shared" si="7"/>
        <v>0</v>
      </c>
      <c r="L81" s="35"/>
    </row>
    <row r="82" spans="1:12" s="17" customFormat="1" ht="30" customHeight="1">
      <c r="A82" s="24">
        <v>78</v>
      </c>
      <c r="B82" s="36" t="s">
        <v>92</v>
      </c>
      <c r="C82" s="49" t="s">
        <v>92</v>
      </c>
      <c r="D82" s="32">
        <v>5</v>
      </c>
      <c r="E82" s="33" t="s">
        <v>15</v>
      </c>
      <c r="F82" s="25">
        <v>0</v>
      </c>
      <c r="G82" s="26">
        <f t="shared" si="4"/>
        <v>0</v>
      </c>
      <c r="H82" s="27">
        <f t="shared" si="5"/>
        <v>0</v>
      </c>
      <c r="I82" s="26">
        <f t="shared" si="6"/>
        <v>0</v>
      </c>
      <c r="J82" s="28">
        <v>20</v>
      </c>
      <c r="K82" s="34">
        <f t="shared" si="7"/>
        <v>0</v>
      </c>
      <c r="L82" s="35"/>
    </row>
    <row r="83" spans="1:12" s="17" customFormat="1" ht="30" customHeight="1">
      <c r="A83" s="24">
        <v>79</v>
      </c>
      <c r="B83" s="36" t="s">
        <v>93</v>
      </c>
      <c r="C83" s="49" t="s">
        <v>204</v>
      </c>
      <c r="D83" s="32">
        <v>17</v>
      </c>
      <c r="E83" s="33" t="s">
        <v>15</v>
      </c>
      <c r="F83" s="25">
        <v>0</v>
      </c>
      <c r="G83" s="26">
        <f t="shared" si="4"/>
        <v>0</v>
      </c>
      <c r="H83" s="27">
        <f t="shared" si="5"/>
        <v>0</v>
      </c>
      <c r="I83" s="26">
        <f t="shared" si="6"/>
        <v>0</v>
      </c>
      <c r="J83" s="28">
        <v>20</v>
      </c>
      <c r="K83" s="34">
        <f t="shared" si="7"/>
        <v>0</v>
      </c>
      <c r="L83" s="35"/>
    </row>
    <row r="84" spans="1:12" s="17" customFormat="1" ht="41.25" customHeight="1">
      <c r="A84" s="24">
        <v>80</v>
      </c>
      <c r="B84" s="36" t="s">
        <v>94</v>
      </c>
      <c r="C84" s="46" t="s">
        <v>205</v>
      </c>
      <c r="D84" s="32">
        <v>17</v>
      </c>
      <c r="E84" s="33" t="s">
        <v>15</v>
      </c>
      <c r="F84" s="25">
        <v>0</v>
      </c>
      <c r="G84" s="26">
        <f t="shared" si="4"/>
        <v>0</v>
      </c>
      <c r="H84" s="27">
        <f t="shared" si="5"/>
        <v>0</v>
      </c>
      <c r="I84" s="26">
        <f t="shared" si="6"/>
        <v>0</v>
      </c>
      <c r="J84" s="28">
        <v>20</v>
      </c>
      <c r="K84" s="34">
        <f t="shared" si="7"/>
        <v>0</v>
      </c>
      <c r="L84" s="35"/>
    </row>
    <row r="85" spans="1:12" s="17" customFormat="1" ht="30" customHeight="1">
      <c r="A85" s="24">
        <v>81</v>
      </c>
      <c r="B85" s="36" t="s">
        <v>95</v>
      </c>
      <c r="C85" s="52" t="s">
        <v>206</v>
      </c>
      <c r="D85" s="32">
        <v>17</v>
      </c>
      <c r="E85" s="33" t="s">
        <v>15</v>
      </c>
      <c r="F85" s="25">
        <v>0</v>
      </c>
      <c r="G85" s="26">
        <f t="shared" si="4"/>
        <v>0</v>
      </c>
      <c r="H85" s="27">
        <f t="shared" si="5"/>
        <v>0</v>
      </c>
      <c r="I85" s="26">
        <f t="shared" si="6"/>
        <v>0</v>
      </c>
      <c r="J85" s="28">
        <v>20</v>
      </c>
      <c r="K85" s="34">
        <f t="shared" si="7"/>
        <v>0</v>
      </c>
      <c r="L85" s="35"/>
    </row>
    <row r="86" spans="1:12" s="17" customFormat="1" ht="30" customHeight="1">
      <c r="A86" s="24">
        <v>82</v>
      </c>
      <c r="B86" s="36" t="s">
        <v>96</v>
      </c>
      <c r="C86" s="47" t="s">
        <v>207</v>
      </c>
      <c r="D86" s="32">
        <v>17</v>
      </c>
      <c r="E86" s="33" t="s">
        <v>15</v>
      </c>
      <c r="F86" s="25">
        <v>0</v>
      </c>
      <c r="G86" s="26">
        <f t="shared" si="4"/>
        <v>0</v>
      </c>
      <c r="H86" s="27">
        <f t="shared" si="5"/>
        <v>0</v>
      </c>
      <c r="I86" s="26">
        <f t="shared" si="6"/>
        <v>0</v>
      </c>
      <c r="J86" s="28">
        <v>20</v>
      </c>
      <c r="K86" s="34">
        <f t="shared" si="7"/>
        <v>0</v>
      </c>
      <c r="L86" s="35"/>
    </row>
    <row r="87" spans="1:12" s="17" customFormat="1" ht="30" customHeight="1">
      <c r="A87" s="24">
        <v>83</v>
      </c>
      <c r="B87" s="36" t="s">
        <v>97</v>
      </c>
      <c r="C87" s="53" t="s">
        <v>208</v>
      </c>
      <c r="D87" s="32">
        <v>17</v>
      </c>
      <c r="E87" s="33" t="s">
        <v>15</v>
      </c>
      <c r="F87" s="25">
        <v>0</v>
      </c>
      <c r="G87" s="26">
        <f t="shared" si="4"/>
        <v>0</v>
      </c>
      <c r="H87" s="27">
        <f t="shared" si="5"/>
        <v>0</v>
      </c>
      <c r="I87" s="26">
        <f t="shared" si="6"/>
        <v>0</v>
      </c>
      <c r="J87" s="28">
        <v>20</v>
      </c>
      <c r="K87" s="34">
        <f t="shared" si="7"/>
        <v>0</v>
      </c>
      <c r="L87" s="35"/>
    </row>
    <row r="88" spans="1:12" s="17" customFormat="1" ht="90.75" customHeight="1">
      <c r="A88" s="24">
        <v>84</v>
      </c>
      <c r="B88" s="54" t="s">
        <v>122</v>
      </c>
      <c r="C88" s="48" t="s">
        <v>250</v>
      </c>
      <c r="D88" s="32">
        <v>1</v>
      </c>
      <c r="E88" s="33" t="s">
        <v>15</v>
      </c>
      <c r="F88" s="25">
        <v>0</v>
      </c>
      <c r="G88" s="26">
        <f t="shared" si="4"/>
        <v>0</v>
      </c>
      <c r="H88" s="27">
        <f t="shared" si="5"/>
        <v>0</v>
      </c>
      <c r="I88" s="26">
        <f t="shared" si="6"/>
        <v>0</v>
      </c>
      <c r="J88" s="28">
        <v>20</v>
      </c>
      <c r="K88" s="34">
        <f t="shared" si="7"/>
        <v>0</v>
      </c>
      <c r="L88" s="35"/>
    </row>
    <row r="89" spans="1:12" s="17" customFormat="1" ht="142.5">
      <c r="A89" s="24">
        <v>85</v>
      </c>
      <c r="B89" s="36" t="s">
        <v>131</v>
      </c>
      <c r="C89" s="46" t="s">
        <v>209</v>
      </c>
      <c r="D89" s="32">
        <v>1</v>
      </c>
      <c r="E89" s="33" t="s">
        <v>15</v>
      </c>
      <c r="F89" s="25">
        <v>0</v>
      </c>
      <c r="G89" s="26">
        <f t="shared" si="4"/>
        <v>0</v>
      </c>
      <c r="H89" s="27">
        <f t="shared" si="5"/>
        <v>0</v>
      </c>
      <c r="I89" s="26">
        <f t="shared" si="6"/>
        <v>0</v>
      </c>
      <c r="J89" s="28">
        <v>20</v>
      </c>
      <c r="K89" s="34">
        <f t="shared" si="7"/>
        <v>0</v>
      </c>
      <c r="L89" s="35"/>
    </row>
    <row r="90" spans="1:12" s="17" customFormat="1" ht="39" customHeight="1">
      <c r="A90" s="24">
        <v>86</v>
      </c>
      <c r="B90" s="36" t="s">
        <v>132</v>
      </c>
      <c r="C90" s="46" t="s">
        <v>213</v>
      </c>
      <c r="D90" s="32">
        <v>1</v>
      </c>
      <c r="E90" s="33" t="s">
        <v>15</v>
      </c>
      <c r="F90" s="25">
        <v>0</v>
      </c>
      <c r="G90" s="26">
        <f t="shared" si="4"/>
        <v>0</v>
      </c>
      <c r="H90" s="27">
        <f t="shared" si="5"/>
        <v>0</v>
      </c>
      <c r="I90" s="26">
        <f t="shared" si="6"/>
        <v>0</v>
      </c>
      <c r="J90" s="28">
        <v>20</v>
      </c>
      <c r="K90" s="34">
        <f t="shared" si="7"/>
        <v>0</v>
      </c>
      <c r="L90" s="35"/>
    </row>
    <row r="91" spans="1:12" s="17" customFormat="1" ht="126" customHeight="1">
      <c r="A91" s="24">
        <v>87</v>
      </c>
      <c r="B91" s="36" t="s">
        <v>133</v>
      </c>
      <c r="C91" s="46" t="s">
        <v>210</v>
      </c>
      <c r="D91" s="32">
        <v>1</v>
      </c>
      <c r="E91" s="33" t="s">
        <v>15</v>
      </c>
      <c r="F91" s="25">
        <v>0</v>
      </c>
      <c r="G91" s="26">
        <f t="shared" si="4"/>
        <v>0</v>
      </c>
      <c r="H91" s="27">
        <f t="shared" si="5"/>
        <v>0</v>
      </c>
      <c r="I91" s="26">
        <f t="shared" si="6"/>
        <v>0</v>
      </c>
      <c r="J91" s="28">
        <v>20</v>
      </c>
      <c r="K91" s="34">
        <f t="shared" si="7"/>
        <v>0</v>
      </c>
      <c r="L91" s="35"/>
    </row>
    <row r="92" spans="1:12" s="17" customFormat="1" ht="126.75" customHeight="1">
      <c r="A92" s="24">
        <v>88</v>
      </c>
      <c r="B92" s="36" t="s">
        <v>134</v>
      </c>
      <c r="C92" s="46" t="s">
        <v>211</v>
      </c>
      <c r="D92" s="32">
        <v>1</v>
      </c>
      <c r="E92" s="33" t="s">
        <v>15</v>
      </c>
      <c r="F92" s="25">
        <v>0</v>
      </c>
      <c r="G92" s="26">
        <f t="shared" si="4"/>
        <v>0</v>
      </c>
      <c r="H92" s="27">
        <f t="shared" si="5"/>
        <v>0</v>
      </c>
      <c r="I92" s="26">
        <f t="shared" si="6"/>
        <v>0</v>
      </c>
      <c r="J92" s="28">
        <v>20</v>
      </c>
      <c r="K92" s="34">
        <f t="shared" si="7"/>
        <v>0</v>
      </c>
      <c r="L92" s="35"/>
    </row>
    <row r="93" spans="1:12" s="17" customFormat="1" ht="93.75" customHeight="1">
      <c r="A93" s="24">
        <v>89</v>
      </c>
      <c r="B93" s="36" t="s">
        <v>135</v>
      </c>
      <c r="C93" s="46" t="s">
        <v>212</v>
      </c>
      <c r="D93" s="32">
        <v>17</v>
      </c>
      <c r="E93" s="33" t="s">
        <v>15</v>
      </c>
      <c r="F93" s="25">
        <v>0</v>
      </c>
      <c r="G93" s="26">
        <f t="shared" si="4"/>
        <v>0</v>
      </c>
      <c r="H93" s="27">
        <f t="shared" si="5"/>
        <v>0</v>
      </c>
      <c r="I93" s="26">
        <f t="shared" si="6"/>
        <v>0</v>
      </c>
      <c r="J93" s="28">
        <v>20</v>
      </c>
      <c r="K93" s="34">
        <f t="shared" si="7"/>
        <v>0</v>
      </c>
      <c r="L93" s="35"/>
    </row>
    <row r="94" spans="1:12" s="17" customFormat="1" ht="76.5" customHeight="1">
      <c r="A94" s="24">
        <v>90</v>
      </c>
      <c r="B94" s="38" t="s">
        <v>123</v>
      </c>
      <c r="C94" s="78" t="s">
        <v>251</v>
      </c>
      <c r="D94" s="32">
        <v>1</v>
      </c>
      <c r="E94" s="33" t="s">
        <v>15</v>
      </c>
      <c r="F94" s="25">
        <v>0</v>
      </c>
      <c r="G94" s="26">
        <f t="shared" si="4"/>
        <v>0</v>
      </c>
      <c r="H94" s="27">
        <f t="shared" si="5"/>
        <v>0</v>
      </c>
      <c r="I94" s="26">
        <f t="shared" si="6"/>
        <v>0</v>
      </c>
      <c r="J94" s="28">
        <v>20</v>
      </c>
      <c r="K94" s="34">
        <f t="shared" si="7"/>
        <v>0</v>
      </c>
      <c r="L94" s="35"/>
    </row>
    <row r="95" spans="1:12" s="17" customFormat="1" ht="180.75" customHeight="1">
      <c r="A95" s="24">
        <v>91</v>
      </c>
      <c r="B95" s="38" t="s">
        <v>136</v>
      </c>
      <c r="C95" s="43" t="s">
        <v>136</v>
      </c>
      <c r="D95" s="32">
        <v>1</v>
      </c>
      <c r="E95" s="33" t="s">
        <v>15</v>
      </c>
      <c r="F95" s="25">
        <v>0</v>
      </c>
      <c r="G95" s="26">
        <f t="shared" si="4"/>
        <v>0</v>
      </c>
      <c r="H95" s="27">
        <f t="shared" si="5"/>
        <v>0</v>
      </c>
      <c r="I95" s="26">
        <f t="shared" si="6"/>
        <v>0</v>
      </c>
      <c r="J95" s="28">
        <v>20</v>
      </c>
      <c r="K95" s="34">
        <f t="shared" si="7"/>
        <v>0</v>
      </c>
      <c r="L95" s="35"/>
    </row>
    <row r="96" spans="1:12" s="17" customFormat="1" ht="58.5" customHeight="1">
      <c r="A96" s="24">
        <v>92</v>
      </c>
      <c r="B96" s="38" t="s">
        <v>98</v>
      </c>
      <c r="C96" s="58" t="s">
        <v>232</v>
      </c>
      <c r="D96" s="32">
        <v>1</v>
      </c>
      <c r="E96" s="33" t="s">
        <v>15</v>
      </c>
      <c r="F96" s="25">
        <v>0</v>
      </c>
      <c r="G96" s="26">
        <f t="shared" si="4"/>
        <v>0</v>
      </c>
      <c r="H96" s="27">
        <f t="shared" si="5"/>
        <v>0</v>
      </c>
      <c r="I96" s="26">
        <f t="shared" si="6"/>
        <v>0</v>
      </c>
      <c r="J96" s="28">
        <v>20</v>
      </c>
      <c r="K96" s="34">
        <f t="shared" si="7"/>
        <v>0</v>
      </c>
      <c r="L96" s="35"/>
    </row>
    <row r="97" spans="1:12" s="17" customFormat="1" ht="66" customHeight="1">
      <c r="A97" s="24">
        <v>93</v>
      </c>
      <c r="B97" s="38" t="s">
        <v>99</v>
      </c>
      <c r="C97" s="51" t="s">
        <v>214</v>
      </c>
      <c r="D97" s="32">
        <v>17</v>
      </c>
      <c r="E97" s="33" t="s">
        <v>15</v>
      </c>
      <c r="F97" s="25">
        <v>0</v>
      </c>
      <c r="G97" s="26">
        <f t="shared" si="4"/>
        <v>0</v>
      </c>
      <c r="H97" s="27">
        <f t="shared" si="5"/>
        <v>0</v>
      </c>
      <c r="I97" s="26">
        <f t="shared" si="6"/>
        <v>0</v>
      </c>
      <c r="J97" s="28">
        <v>20</v>
      </c>
      <c r="K97" s="34">
        <f t="shared" si="7"/>
        <v>0</v>
      </c>
      <c r="L97" s="35"/>
    </row>
    <row r="98" spans="1:12" s="17" customFormat="1" ht="42.75">
      <c r="A98" s="24">
        <v>94</v>
      </c>
      <c r="B98" s="38" t="s">
        <v>124</v>
      </c>
      <c r="C98" s="41" t="s">
        <v>215</v>
      </c>
      <c r="D98" s="32">
        <v>5</v>
      </c>
      <c r="E98" s="33" t="s">
        <v>15</v>
      </c>
      <c r="F98" s="25">
        <v>0</v>
      </c>
      <c r="G98" s="26">
        <f t="shared" si="4"/>
        <v>0</v>
      </c>
      <c r="H98" s="27">
        <f t="shared" si="5"/>
        <v>0</v>
      </c>
      <c r="I98" s="26">
        <f t="shared" si="6"/>
        <v>0</v>
      </c>
      <c r="J98" s="28">
        <v>20</v>
      </c>
      <c r="K98" s="34">
        <f t="shared" si="7"/>
        <v>0</v>
      </c>
      <c r="L98" s="35"/>
    </row>
    <row r="99" spans="1:12" s="17" customFormat="1" ht="42.75">
      <c r="A99" s="24">
        <v>95</v>
      </c>
      <c r="B99" s="38" t="s">
        <v>100</v>
      </c>
      <c r="C99" s="41" t="s">
        <v>216</v>
      </c>
      <c r="D99" s="32">
        <v>5</v>
      </c>
      <c r="E99" s="33" t="s">
        <v>15</v>
      </c>
      <c r="F99" s="25">
        <v>0</v>
      </c>
      <c r="G99" s="26">
        <f t="shared" si="4"/>
        <v>0</v>
      </c>
      <c r="H99" s="27">
        <f t="shared" si="5"/>
        <v>0</v>
      </c>
      <c r="I99" s="26">
        <f t="shared" si="6"/>
        <v>0</v>
      </c>
      <c r="J99" s="28">
        <v>20</v>
      </c>
      <c r="K99" s="34">
        <f t="shared" si="7"/>
        <v>0</v>
      </c>
      <c r="L99" s="35"/>
    </row>
    <row r="100" spans="1:12" s="17" customFormat="1" ht="30" customHeight="1">
      <c r="A100" s="24">
        <v>96</v>
      </c>
      <c r="B100" s="38" t="s">
        <v>101</v>
      </c>
      <c r="C100" s="38"/>
      <c r="D100" s="32">
        <v>17</v>
      </c>
      <c r="E100" s="33" t="s">
        <v>15</v>
      </c>
      <c r="F100" s="25">
        <v>0</v>
      </c>
      <c r="G100" s="26">
        <f t="shared" si="4"/>
        <v>0</v>
      </c>
      <c r="H100" s="27">
        <f t="shared" si="5"/>
        <v>0</v>
      </c>
      <c r="I100" s="26">
        <f t="shared" si="6"/>
        <v>0</v>
      </c>
      <c r="J100" s="28">
        <v>20</v>
      </c>
      <c r="K100" s="34">
        <f t="shared" si="7"/>
        <v>0</v>
      </c>
      <c r="L100" s="35"/>
    </row>
    <row r="101" spans="1:12" s="17" customFormat="1" ht="46.5" customHeight="1">
      <c r="A101" s="24">
        <v>97</v>
      </c>
      <c r="B101" s="38" t="s">
        <v>102</v>
      </c>
      <c r="C101" s="50" t="s">
        <v>217</v>
      </c>
      <c r="D101" s="32">
        <v>16</v>
      </c>
      <c r="E101" s="33" t="s">
        <v>15</v>
      </c>
      <c r="F101" s="25">
        <v>0</v>
      </c>
      <c r="G101" s="26">
        <f t="shared" si="4"/>
        <v>0</v>
      </c>
      <c r="H101" s="27">
        <f t="shared" si="5"/>
        <v>0</v>
      </c>
      <c r="I101" s="26">
        <f t="shared" si="6"/>
        <v>0</v>
      </c>
      <c r="J101" s="28">
        <v>20</v>
      </c>
      <c r="K101" s="34">
        <f t="shared" si="7"/>
        <v>0</v>
      </c>
      <c r="L101" s="35"/>
    </row>
    <row r="102" spans="1:12" s="17" customFormat="1" ht="52.5" customHeight="1">
      <c r="A102" s="24">
        <v>98</v>
      </c>
      <c r="B102" s="38" t="s">
        <v>125</v>
      </c>
      <c r="C102" s="46" t="s">
        <v>218</v>
      </c>
      <c r="D102" s="32">
        <v>17</v>
      </c>
      <c r="E102" s="33" t="s">
        <v>15</v>
      </c>
      <c r="F102" s="25">
        <v>0</v>
      </c>
      <c r="G102" s="26">
        <f aca="true" t="shared" si="8" ref="G102:G138">D102*F102</f>
        <v>0</v>
      </c>
      <c r="H102" s="27">
        <f aca="true" t="shared" si="9" ref="H102:H138">K102/D102+F102</f>
        <v>0</v>
      </c>
      <c r="I102" s="26">
        <f aca="true" t="shared" si="10" ref="I102:I138">G102+K102</f>
        <v>0</v>
      </c>
      <c r="J102" s="28">
        <v>20</v>
      </c>
      <c r="K102" s="34">
        <f aca="true" t="shared" si="11" ref="K102:K138">ROUND(G102*J102/100,3)</f>
        <v>0</v>
      </c>
      <c r="L102" s="35"/>
    </row>
    <row r="103" spans="1:12" s="17" customFormat="1" ht="103.5" customHeight="1">
      <c r="A103" s="24">
        <v>99</v>
      </c>
      <c r="B103" s="38" t="s">
        <v>126</v>
      </c>
      <c r="C103" s="46" t="s">
        <v>267</v>
      </c>
      <c r="D103" s="32">
        <v>2</v>
      </c>
      <c r="E103" s="33" t="s">
        <v>15</v>
      </c>
      <c r="F103" s="25">
        <v>0</v>
      </c>
      <c r="G103" s="26">
        <f t="shared" si="8"/>
        <v>0</v>
      </c>
      <c r="H103" s="27">
        <f t="shared" si="9"/>
        <v>0</v>
      </c>
      <c r="I103" s="26">
        <f t="shared" si="10"/>
        <v>0</v>
      </c>
      <c r="J103" s="28">
        <v>20</v>
      </c>
      <c r="K103" s="34">
        <f t="shared" si="11"/>
        <v>0</v>
      </c>
      <c r="L103" s="35"/>
    </row>
    <row r="104" spans="1:12" s="17" customFormat="1" ht="30" customHeight="1">
      <c r="A104" s="24">
        <v>100</v>
      </c>
      <c r="B104" s="42" t="s">
        <v>110</v>
      </c>
      <c r="C104" s="46" t="s">
        <v>266</v>
      </c>
      <c r="D104" s="32">
        <v>17</v>
      </c>
      <c r="E104" s="33" t="s">
        <v>15</v>
      </c>
      <c r="F104" s="25">
        <v>0</v>
      </c>
      <c r="G104" s="26">
        <f t="shared" si="8"/>
        <v>0</v>
      </c>
      <c r="H104" s="27">
        <f t="shared" si="9"/>
        <v>0</v>
      </c>
      <c r="I104" s="26">
        <f t="shared" si="10"/>
        <v>0</v>
      </c>
      <c r="J104" s="28">
        <v>20</v>
      </c>
      <c r="K104" s="34">
        <f t="shared" si="11"/>
        <v>0</v>
      </c>
      <c r="L104" s="35"/>
    </row>
    <row r="105" spans="1:12" s="17" customFormat="1" ht="30" customHeight="1">
      <c r="A105" s="24">
        <v>101</v>
      </c>
      <c r="B105" s="43" t="s">
        <v>137</v>
      </c>
      <c r="C105" s="43" t="s">
        <v>137</v>
      </c>
      <c r="D105" s="32">
        <v>16</v>
      </c>
      <c r="E105" s="33" t="s">
        <v>15</v>
      </c>
      <c r="F105" s="25">
        <v>0</v>
      </c>
      <c r="G105" s="26">
        <f t="shared" si="8"/>
        <v>0</v>
      </c>
      <c r="H105" s="27">
        <f t="shared" si="9"/>
        <v>0</v>
      </c>
      <c r="I105" s="26">
        <f t="shared" si="10"/>
        <v>0</v>
      </c>
      <c r="J105" s="28">
        <v>20</v>
      </c>
      <c r="K105" s="34">
        <f t="shared" si="11"/>
        <v>0</v>
      </c>
      <c r="L105" s="35"/>
    </row>
    <row r="106" spans="1:12" s="17" customFormat="1" ht="30" customHeight="1">
      <c r="A106" s="24">
        <v>102</v>
      </c>
      <c r="B106" s="43" t="s">
        <v>138</v>
      </c>
      <c r="C106" s="43" t="s">
        <v>138</v>
      </c>
      <c r="D106" s="32">
        <v>39</v>
      </c>
      <c r="E106" s="33" t="s">
        <v>15</v>
      </c>
      <c r="F106" s="25">
        <v>0</v>
      </c>
      <c r="G106" s="26">
        <f t="shared" si="8"/>
        <v>0</v>
      </c>
      <c r="H106" s="27">
        <f t="shared" si="9"/>
        <v>0</v>
      </c>
      <c r="I106" s="26">
        <f t="shared" si="10"/>
        <v>0</v>
      </c>
      <c r="J106" s="28">
        <v>20</v>
      </c>
      <c r="K106" s="34">
        <f t="shared" si="11"/>
        <v>0</v>
      </c>
      <c r="L106" s="35"/>
    </row>
    <row r="107" spans="1:12" s="17" customFormat="1" ht="59.25" customHeight="1">
      <c r="A107" s="24">
        <v>103</v>
      </c>
      <c r="B107" s="38" t="s">
        <v>127</v>
      </c>
      <c r="C107" s="55" t="s">
        <v>219</v>
      </c>
      <c r="D107" s="32">
        <v>17</v>
      </c>
      <c r="E107" s="33" t="s">
        <v>15</v>
      </c>
      <c r="F107" s="25">
        <v>0</v>
      </c>
      <c r="G107" s="26">
        <f t="shared" si="8"/>
        <v>0</v>
      </c>
      <c r="H107" s="27">
        <f t="shared" si="9"/>
        <v>0</v>
      </c>
      <c r="I107" s="26">
        <f t="shared" si="10"/>
        <v>0</v>
      </c>
      <c r="J107" s="28">
        <v>20</v>
      </c>
      <c r="K107" s="34">
        <f t="shared" si="11"/>
        <v>0</v>
      </c>
      <c r="L107" s="35"/>
    </row>
    <row r="108" spans="1:12" s="17" customFormat="1" ht="76.5" customHeight="1">
      <c r="A108" s="24">
        <v>104</v>
      </c>
      <c r="B108" s="38" t="s">
        <v>113</v>
      </c>
      <c r="C108" s="46" t="s">
        <v>220</v>
      </c>
      <c r="D108" s="32">
        <v>17</v>
      </c>
      <c r="E108" s="33" t="s">
        <v>15</v>
      </c>
      <c r="F108" s="25">
        <v>0</v>
      </c>
      <c r="G108" s="26">
        <f t="shared" si="8"/>
        <v>0</v>
      </c>
      <c r="H108" s="27">
        <f t="shared" si="9"/>
        <v>0</v>
      </c>
      <c r="I108" s="26">
        <f t="shared" si="10"/>
        <v>0</v>
      </c>
      <c r="J108" s="28">
        <v>20</v>
      </c>
      <c r="K108" s="34">
        <f t="shared" si="11"/>
        <v>0</v>
      </c>
      <c r="L108" s="35"/>
    </row>
    <row r="109" spans="1:12" s="17" customFormat="1" ht="56.25" customHeight="1">
      <c r="A109" s="24">
        <v>105</v>
      </c>
      <c r="B109" s="38" t="s">
        <v>114</v>
      </c>
      <c r="C109" s="46" t="s">
        <v>221</v>
      </c>
      <c r="D109" s="32">
        <v>17</v>
      </c>
      <c r="E109" s="33" t="s">
        <v>15</v>
      </c>
      <c r="F109" s="25">
        <v>0</v>
      </c>
      <c r="G109" s="26">
        <f t="shared" si="8"/>
        <v>0</v>
      </c>
      <c r="H109" s="27">
        <f t="shared" si="9"/>
        <v>0</v>
      </c>
      <c r="I109" s="26">
        <f t="shared" si="10"/>
        <v>0</v>
      </c>
      <c r="J109" s="28">
        <v>20</v>
      </c>
      <c r="K109" s="34">
        <f t="shared" si="11"/>
        <v>0</v>
      </c>
      <c r="L109" s="35"/>
    </row>
    <row r="110" spans="1:12" s="17" customFormat="1" ht="55.5" customHeight="1">
      <c r="A110" s="24">
        <v>106</v>
      </c>
      <c r="B110" s="38" t="s">
        <v>115</v>
      </c>
      <c r="C110" s="36" t="s">
        <v>115</v>
      </c>
      <c r="D110" s="32">
        <v>17</v>
      </c>
      <c r="E110" s="33" t="s">
        <v>15</v>
      </c>
      <c r="F110" s="25">
        <v>0</v>
      </c>
      <c r="G110" s="26">
        <f t="shared" si="8"/>
        <v>0</v>
      </c>
      <c r="H110" s="27">
        <f t="shared" si="9"/>
        <v>0</v>
      </c>
      <c r="I110" s="26">
        <f t="shared" si="10"/>
        <v>0</v>
      </c>
      <c r="J110" s="28">
        <v>20</v>
      </c>
      <c r="K110" s="34">
        <f t="shared" si="11"/>
        <v>0</v>
      </c>
      <c r="L110" s="35"/>
    </row>
    <row r="111" spans="1:12" s="17" customFormat="1" ht="25.5">
      <c r="A111" s="24">
        <v>107</v>
      </c>
      <c r="B111" s="38" t="s">
        <v>116</v>
      </c>
      <c r="C111" s="46" t="s">
        <v>222</v>
      </c>
      <c r="D111" s="32">
        <v>17</v>
      </c>
      <c r="E111" s="33" t="s">
        <v>15</v>
      </c>
      <c r="F111" s="25">
        <v>0</v>
      </c>
      <c r="G111" s="26">
        <f t="shared" si="8"/>
        <v>0</v>
      </c>
      <c r="H111" s="27">
        <f t="shared" si="9"/>
        <v>0</v>
      </c>
      <c r="I111" s="26">
        <f t="shared" si="10"/>
        <v>0</v>
      </c>
      <c r="J111" s="28">
        <v>20</v>
      </c>
      <c r="K111" s="34">
        <f t="shared" si="11"/>
        <v>0</v>
      </c>
      <c r="L111" s="35"/>
    </row>
    <row r="112" spans="1:12" s="17" customFormat="1" ht="114">
      <c r="A112" s="24">
        <v>108</v>
      </c>
      <c r="B112" s="38" t="s">
        <v>103</v>
      </c>
      <c r="C112" s="41" t="s">
        <v>223</v>
      </c>
      <c r="D112" s="32">
        <v>17</v>
      </c>
      <c r="E112" s="33" t="s">
        <v>15</v>
      </c>
      <c r="F112" s="25">
        <v>0</v>
      </c>
      <c r="G112" s="26">
        <f t="shared" si="8"/>
        <v>0</v>
      </c>
      <c r="H112" s="27">
        <f t="shared" si="9"/>
        <v>0</v>
      </c>
      <c r="I112" s="26">
        <f t="shared" si="10"/>
        <v>0</v>
      </c>
      <c r="J112" s="28">
        <v>20</v>
      </c>
      <c r="K112" s="34">
        <f t="shared" si="11"/>
        <v>0</v>
      </c>
      <c r="L112" s="35"/>
    </row>
    <row r="113" spans="1:12" s="17" customFormat="1" ht="132" customHeight="1">
      <c r="A113" s="24">
        <v>109</v>
      </c>
      <c r="B113" s="39" t="s">
        <v>104</v>
      </c>
      <c r="C113" s="46" t="s">
        <v>252</v>
      </c>
      <c r="D113" s="32">
        <v>1</v>
      </c>
      <c r="E113" s="33" t="s">
        <v>15</v>
      </c>
      <c r="F113" s="25">
        <v>0</v>
      </c>
      <c r="G113" s="26">
        <f t="shared" si="8"/>
        <v>0</v>
      </c>
      <c r="H113" s="27">
        <f t="shared" si="9"/>
        <v>0</v>
      </c>
      <c r="I113" s="26">
        <f t="shared" si="10"/>
        <v>0</v>
      </c>
      <c r="J113" s="28">
        <v>20</v>
      </c>
      <c r="K113" s="34">
        <f t="shared" si="11"/>
        <v>0</v>
      </c>
      <c r="L113" s="35"/>
    </row>
    <row r="114" spans="1:12" s="17" customFormat="1" ht="78" customHeight="1">
      <c r="A114" s="24">
        <v>110</v>
      </c>
      <c r="B114" s="36" t="s">
        <v>139</v>
      </c>
      <c r="C114" s="56" t="s">
        <v>224</v>
      </c>
      <c r="D114" s="32">
        <v>17</v>
      </c>
      <c r="E114" s="33" t="s">
        <v>15</v>
      </c>
      <c r="F114" s="25">
        <v>0</v>
      </c>
      <c r="G114" s="26">
        <f t="shared" si="8"/>
        <v>0</v>
      </c>
      <c r="H114" s="27">
        <f t="shared" si="9"/>
        <v>0</v>
      </c>
      <c r="I114" s="26">
        <f t="shared" si="10"/>
        <v>0</v>
      </c>
      <c r="J114" s="28">
        <v>20</v>
      </c>
      <c r="K114" s="34">
        <f t="shared" si="11"/>
        <v>0</v>
      </c>
      <c r="L114" s="35"/>
    </row>
    <row r="115" spans="1:12" s="17" customFormat="1" ht="155.25" customHeight="1">
      <c r="A115" s="24">
        <v>111</v>
      </c>
      <c r="B115" s="36" t="s">
        <v>140</v>
      </c>
      <c r="C115" s="46" t="s">
        <v>226</v>
      </c>
      <c r="D115" s="32">
        <v>1</v>
      </c>
      <c r="E115" s="33" t="s">
        <v>15</v>
      </c>
      <c r="F115" s="25">
        <v>0</v>
      </c>
      <c r="G115" s="26">
        <f t="shared" si="8"/>
        <v>0</v>
      </c>
      <c r="H115" s="27">
        <f t="shared" si="9"/>
        <v>0</v>
      </c>
      <c r="I115" s="26">
        <f t="shared" si="10"/>
        <v>0</v>
      </c>
      <c r="J115" s="28">
        <v>20</v>
      </c>
      <c r="K115" s="34">
        <f t="shared" si="11"/>
        <v>0</v>
      </c>
      <c r="L115" s="35"/>
    </row>
    <row r="116" spans="1:12" s="17" customFormat="1" ht="190.5" customHeight="1">
      <c r="A116" s="24">
        <v>112</v>
      </c>
      <c r="B116" s="36" t="s">
        <v>141</v>
      </c>
      <c r="C116" s="46" t="s">
        <v>225</v>
      </c>
      <c r="D116" s="32">
        <v>1</v>
      </c>
      <c r="E116" s="33" t="s">
        <v>15</v>
      </c>
      <c r="F116" s="25">
        <v>0</v>
      </c>
      <c r="G116" s="26">
        <f t="shared" si="8"/>
        <v>0</v>
      </c>
      <c r="H116" s="27">
        <f t="shared" si="9"/>
        <v>0</v>
      </c>
      <c r="I116" s="26">
        <f t="shared" si="10"/>
        <v>0</v>
      </c>
      <c r="J116" s="28">
        <v>20</v>
      </c>
      <c r="K116" s="34">
        <f t="shared" si="11"/>
        <v>0</v>
      </c>
      <c r="L116" s="35"/>
    </row>
    <row r="117" spans="1:12" s="17" customFormat="1" ht="91.5" customHeight="1">
      <c r="A117" s="24">
        <v>113</v>
      </c>
      <c r="B117" s="38" t="s">
        <v>105</v>
      </c>
      <c r="C117" s="48" t="s">
        <v>227</v>
      </c>
      <c r="D117" s="32">
        <v>1</v>
      </c>
      <c r="E117" s="33" t="s">
        <v>15</v>
      </c>
      <c r="F117" s="25">
        <v>0</v>
      </c>
      <c r="G117" s="26">
        <f t="shared" si="8"/>
        <v>0</v>
      </c>
      <c r="H117" s="27">
        <f t="shared" si="9"/>
        <v>0</v>
      </c>
      <c r="I117" s="26">
        <f t="shared" si="10"/>
        <v>0</v>
      </c>
      <c r="J117" s="28">
        <v>20</v>
      </c>
      <c r="K117" s="34">
        <f t="shared" si="11"/>
        <v>0</v>
      </c>
      <c r="L117" s="35"/>
    </row>
    <row r="118" spans="1:12" s="17" customFormat="1" ht="147" customHeight="1">
      <c r="A118" s="24">
        <v>114</v>
      </c>
      <c r="B118" s="38" t="s">
        <v>106</v>
      </c>
      <c r="C118" s="57" t="s">
        <v>228</v>
      </c>
      <c r="D118" s="32">
        <v>1</v>
      </c>
      <c r="E118" s="33" t="s">
        <v>15</v>
      </c>
      <c r="F118" s="25">
        <v>0</v>
      </c>
      <c r="G118" s="26">
        <f t="shared" si="8"/>
        <v>0</v>
      </c>
      <c r="H118" s="27">
        <f t="shared" si="9"/>
        <v>0</v>
      </c>
      <c r="I118" s="26">
        <f t="shared" si="10"/>
        <v>0</v>
      </c>
      <c r="J118" s="28">
        <v>20</v>
      </c>
      <c r="K118" s="34">
        <f t="shared" si="11"/>
        <v>0</v>
      </c>
      <c r="L118" s="35"/>
    </row>
    <row r="119" spans="1:12" s="17" customFormat="1" ht="227.25" customHeight="1">
      <c r="A119" s="24">
        <v>115</v>
      </c>
      <c r="B119" s="38" t="s">
        <v>128</v>
      </c>
      <c r="C119" s="48" t="s">
        <v>229</v>
      </c>
      <c r="D119" s="32">
        <v>1</v>
      </c>
      <c r="E119" s="33" t="s">
        <v>15</v>
      </c>
      <c r="F119" s="25">
        <v>0</v>
      </c>
      <c r="G119" s="26">
        <f t="shared" si="8"/>
        <v>0</v>
      </c>
      <c r="H119" s="27">
        <f t="shared" si="9"/>
        <v>0</v>
      </c>
      <c r="I119" s="26">
        <f t="shared" si="10"/>
        <v>0</v>
      </c>
      <c r="J119" s="28">
        <v>20</v>
      </c>
      <c r="K119" s="34">
        <f t="shared" si="11"/>
        <v>0</v>
      </c>
      <c r="L119" s="35"/>
    </row>
    <row r="120" spans="1:12" s="17" customFormat="1" ht="185.25" customHeight="1">
      <c r="A120" s="24">
        <v>116</v>
      </c>
      <c r="B120" s="39" t="s">
        <v>129</v>
      </c>
      <c r="C120" s="62" t="s">
        <v>230</v>
      </c>
      <c r="D120" s="32">
        <v>1</v>
      </c>
      <c r="E120" s="33" t="s">
        <v>15</v>
      </c>
      <c r="F120" s="25">
        <v>0</v>
      </c>
      <c r="G120" s="26">
        <f t="shared" si="8"/>
        <v>0</v>
      </c>
      <c r="H120" s="27">
        <f t="shared" si="9"/>
        <v>0</v>
      </c>
      <c r="I120" s="26">
        <f t="shared" si="10"/>
        <v>0</v>
      </c>
      <c r="J120" s="28">
        <v>20</v>
      </c>
      <c r="K120" s="34">
        <f t="shared" si="11"/>
        <v>0</v>
      </c>
      <c r="L120" s="35"/>
    </row>
    <row r="121" spans="1:12" s="17" customFormat="1" ht="157.5" customHeight="1">
      <c r="A121" s="24">
        <v>117</v>
      </c>
      <c r="B121" s="38" t="s">
        <v>130</v>
      </c>
      <c r="C121" s="53" t="s">
        <v>231</v>
      </c>
      <c r="D121" s="32">
        <v>1</v>
      </c>
      <c r="E121" s="33" t="s">
        <v>15</v>
      </c>
      <c r="F121" s="25">
        <v>0</v>
      </c>
      <c r="G121" s="26">
        <f t="shared" si="8"/>
        <v>0</v>
      </c>
      <c r="H121" s="27">
        <f t="shared" si="9"/>
        <v>0</v>
      </c>
      <c r="I121" s="26">
        <f t="shared" si="10"/>
        <v>0</v>
      </c>
      <c r="J121" s="28">
        <v>20</v>
      </c>
      <c r="K121" s="34">
        <f t="shared" si="11"/>
        <v>0</v>
      </c>
      <c r="L121" s="35"/>
    </row>
    <row r="122" spans="1:12" s="17" customFormat="1" ht="303" customHeight="1">
      <c r="A122" s="24">
        <v>118</v>
      </c>
      <c r="B122" s="31" t="s">
        <v>107</v>
      </c>
      <c r="C122" s="59" t="s">
        <v>233</v>
      </c>
      <c r="D122" s="32">
        <v>17</v>
      </c>
      <c r="E122" s="33" t="s">
        <v>15</v>
      </c>
      <c r="F122" s="25">
        <v>0</v>
      </c>
      <c r="G122" s="26">
        <f t="shared" si="8"/>
        <v>0</v>
      </c>
      <c r="H122" s="27">
        <f t="shared" si="9"/>
        <v>0</v>
      </c>
      <c r="I122" s="26">
        <f t="shared" si="10"/>
        <v>0</v>
      </c>
      <c r="J122" s="28">
        <v>20</v>
      </c>
      <c r="K122" s="34">
        <f t="shared" si="11"/>
        <v>0</v>
      </c>
      <c r="L122" s="35"/>
    </row>
    <row r="123" spans="1:12" s="17" customFormat="1" ht="57.75" customHeight="1">
      <c r="A123" s="24">
        <v>119</v>
      </c>
      <c r="B123" s="29" t="s">
        <v>18</v>
      </c>
      <c r="C123" s="60" t="s">
        <v>234</v>
      </c>
      <c r="D123" s="32">
        <v>17</v>
      </c>
      <c r="E123" s="33" t="s">
        <v>15</v>
      </c>
      <c r="F123" s="25">
        <v>0</v>
      </c>
      <c r="G123" s="26">
        <f t="shared" si="8"/>
        <v>0</v>
      </c>
      <c r="H123" s="27">
        <f t="shared" si="9"/>
        <v>0</v>
      </c>
      <c r="I123" s="26">
        <f t="shared" si="10"/>
        <v>0</v>
      </c>
      <c r="J123" s="28">
        <v>20</v>
      </c>
      <c r="K123" s="34">
        <f t="shared" si="11"/>
        <v>0</v>
      </c>
      <c r="L123" s="35"/>
    </row>
    <row r="124" spans="1:12" s="17" customFormat="1" ht="97.5" customHeight="1">
      <c r="A124" s="24">
        <v>120</v>
      </c>
      <c r="B124" s="31" t="s">
        <v>108</v>
      </c>
      <c r="C124" s="59" t="s">
        <v>235</v>
      </c>
      <c r="D124" s="32">
        <v>20</v>
      </c>
      <c r="E124" s="33" t="s">
        <v>15</v>
      </c>
      <c r="F124" s="25">
        <v>0</v>
      </c>
      <c r="G124" s="26">
        <f t="shared" si="8"/>
        <v>0</v>
      </c>
      <c r="H124" s="27">
        <f t="shared" si="9"/>
        <v>0</v>
      </c>
      <c r="I124" s="26">
        <f t="shared" si="10"/>
        <v>0</v>
      </c>
      <c r="J124" s="28">
        <v>20</v>
      </c>
      <c r="K124" s="34">
        <f t="shared" si="11"/>
        <v>0</v>
      </c>
      <c r="L124" s="35"/>
    </row>
    <row r="125" spans="1:12" s="17" customFormat="1" ht="115.5" customHeight="1">
      <c r="A125" s="24">
        <v>121</v>
      </c>
      <c r="B125" s="29" t="s">
        <v>109</v>
      </c>
      <c r="C125" s="60" t="s">
        <v>236</v>
      </c>
      <c r="D125" s="32">
        <v>20</v>
      </c>
      <c r="E125" s="33" t="s">
        <v>15</v>
      </c>
      <c r="F125" s="25">
        <v>0</v>
      </c>
      <c r="G125" s="26">
        <f t="shared" si="8"/>
        <v>0</v>
      </c>
      <c r="H125" s="27">
        <f t="shared" si="9"/>
        <v>0</v>
      </c>
      <c r="I125" s="26">
        <f t="shared" si="10"/>
        <v>0</v>
      </c>
      <c r="J125" s="28">
        <v>20</v>
      </c>
      <c r="K125" s="34">
        <f t="shared" si="11"/>
        <v>0</v>
      </c>
      <c r="L125" s="35"/>
    </row>
    <row r="126" spans="1:12" s="17" customFormat="1" ht="186.75" customHeight="1">
      <c r="A126" s="24">
        <v>122</v>
      </c>
      <c r="B126" s="30" t="s">
        <v>19</v>
      </c>
      <c r="C126" s="60" t="s">
        <v>241</v>
      </c>
      <c r="D126" s="32">
        <v>17</v>
      </c>
      <c r="E126" s="33" t="s">
        <v>15</v>
      </c>
      <c r="F126" s="25">
        <v>0</v>
      </c>
      <c r="G126" s="26">
        <f t="shared" si="8"/>
        <v>0</v>
      </c>
      <c r="H126" s="27">
        <f t="shared" si="9"/>
        <v>0</v>
      </c>
      <c r="I126" s="26">
        <f t="shared" si="10"/>
        <v>0</v>
      </c>
      <c r="J126" s="28">
        <v>20</v>
      </c>
      <c r="K126" s="34">
        <f t="shared" si="11"/>
        <v>0</v>
      </c>
      <c r="L126" s="35"/>
    </row>
    <row r="127" spans="1:12" s="17" customFormat="1" ht="255" customHeight="1">
      <c r="A127" s="24">
        <v>123</v>
      </c>
      <c r="B127" s="30" t="s">
        <v>20</v>
      </c>
      <c r="C127" s="60" t="s">
        <v>242</v>
      </c>
      <c r="D127" s="32">
        <v>17</v>
      </c>
      <c r="E127" s="33" t="s">
        <v>15</v>
      </c>
      <c r="F127" s="25">
        <v>0</v>
      </c>
      <c r="G127" s="26">
        <f t="shared" si="8"/>
        <v>0</v>
      </c>
      <c r="H127" s="27">
        <f t="shared" si="9"/>
        <v>0</v>
      </c>
      <c r="I127" s="26">
        <f t="shared" si="10"/>
        <v>0</v>
      </c>
      <c r="J127" s="28">
        <v>20</v>
      </c>
      <c r="K127" s="34">
        <f t="shared" si="11"/>
        <v>0</v>
      </c>
      <c r="L127" s="35"/>
    </row>
    <row r="128" spans="1:12" s="17" customFormat="1" ht="123" customHeight="1">
      <c r="A128" s="24">
        <v>124</v>
      </c>
      <c r="B128" s="30" t="s">
        <v>21</v>
      </c>
      <c r="C128" s="61" t="s">
        <v>243</v>
      </c>
      <c r="D128" s="32">
        <v>17</v>
      </c>
      <c r="E128" s="33" t="s">
        <v>15</v>
      </c>
      <c r="F128" s="25">
        <v>0</v>
      </c>
      <c r="G128" s="26">
        <f t="shared" si="8"/>
        <v>0</v>
      </c>
      <c r="H128" s="27">
        <f t="shared" si="9"/>
        <v>0</v>
      </c>
      <c r="I128" s="26">
        <f t="shared" si="10"/>
        <v>0</v>
      </c>
      <c r="J128" s="28">
        <v>20</v>
      </c>
      <c r="K128" s="34">
        <f t="shared" si="11"/>
        <v>0</v>
      </c>
      <c r="L128" s="35"/>
    </row>
    <row r="129" spans="1:12" s="17" customFormat="1" ht="125.25" customHeight="1">
      <c r="A129" s="24">
        <v>125</v>
      </c>
      <c r="B129" s="30" t="s">
        <v>22</v>
      </c>
      <c r="C129" s="61" t="s">
        <v>237</v>
      </c>
      <c r="D129" s="32">
        <v>10</v>
      </c>
      <c r="E129" s="33" t="s">
        <v>15</v>
      </c>
      <c r="F129" s="25">
        <v>0</v>
      </c>
      <c r="G129" s="26">
        <f t="shared" si="8"/>
        <v>0</v>
      </c>
      <c r="H129" s="27">
        <f t="shared" si="9"/>
        <v>0</v>
      </c>
      <c r="I129" s="26">
        <f t="shared" si="10"/>
        <v>0</v>
      </c>
      <c r="J129" s="28">
        <v>20</v>
      </c>
      <c r="K129" s="34">
        <f t="shared" si="11"/>
        <v>0</v>
      </c>
      <c r="L129" s="35"/>
    </row>
    <row r="130" spans="1:12" s="17" customFormat="1" ht="66.75" customHeight="1">
      <c r="A130" s="24">
        <v>126</v>
      </c>
      <c r="B130" s="30" t="s">
        <v>23</v>
      </c>
      <c r="C130" s="61" t="s">
        <v>238</v>
      </c>
      <c r="D130" s="32">
        <v>17</v>
      </c>
      <c r="E130" s="33" t="s">
        <v>15</v>
      </c>
      <c r="F130" s="25">
        <v>0</v>
      </c>
      <c r="G130" s="26">
        <f t="shared" si="8"/>
        <v>0</v>
      </c>
      <c r="H130" s="27">
        <f t="shared" si="9"/>
        <v>0</v>
      </c>
      <c r="I130" s="26">
        <f t="shared" si="10"/>
        <v>0</v>
      </c>
      <c r="J130" s="28">
        <v>20</v>
      </c>
      <c r="K130" s="34">
        <f t="shared" si="11"/>
        <v>0</v>
      </c>
      <c r="L130" s="35"/>
    </row>
    <row r="131" spans="1:12" s="17" customFormat="1" ht="121.5" customHeight="1">
      <c r="A131" s="24">
        <v>127</v>
      </c>
      <c r="B131" s="30" t="s">
        <v>24</v>
      </c>
      <c r="C131" s="61" t="s">
        <v>239</v>
      </c>
      <c r="D131" s="32">
        <v>17</v>
      </c>
      <c r="E131" s="33" t="s">
        <v>15</v>
      </c>
      <c r="F131" s="25">
        <v>0</v>
      </c>
      <c r="G131" s="26">
        <f t="shared" si="8"/>
        <v>0</v>
      </c>
      <c r="H131" s="27">
        <f t="shared" si="9"/>
        <v>0</v>
      </c>
      <c r="I131" s="26">
        <f t="shared" si="10"/>
        <v>0</v>
      </c>
      <c r="J131" s="28">
        <v>20</v>
      </c>
      <c r="K131" s="34">
        <f t="shared" si="11"/>
        <v>0</v>
      </c>
      <c r="L131" s="35"/>
    </row>
    <row r="132" spans="1:12" s="17" customFormat="1" ht="120.75" customHeight="1">
      <c r="A132" s="24">
        <v>128</v>
      </c>
      <c r="B132" s="30" t="s">
        <v>25</v>
      </c>
      <c r="C132" s="61" t="s">
        <v>240</v>
      </c>
      <c r="D132" s="32">
        <v>17</v>
      </c>
      <c r="E132" s="33" t="s">
        <v>15</v>
      </c>
      <c r="F132" s="25">
        <v>0</v>
      </c>
      <c r="G132" s="26">
        <f t="shared" si="8"/>
        <v>0</v>
      </c>
      <c r="H132" s="27">
        <f t="shared" si="9"/>
        <v>0</v>
      </c>
      <c r="I132" s="26">
        <f t="shared" si="10"/>
        <v>0</v>
      </c>
      <c r="J132" s="28">
        <v>20</v>
      </c>
      <c r="K132" s="34">
        <f t="shared" si="11"/>
        <v>0</v>
      </c>
      <c r="L132" s="35"/>
    </row>
    <row r="133" spans="1:12" s="17" customFormat="1" ht="117" customHeight="1">
      <c r="A133" s="24">
        <v>129</v>
      </c>
      <c r="B133" s="30" t="s">
        <v>26</v>
      </c>
      <c r="C133" s="61" t="s">
        <v>246</v>
      </c>
      <c r="D133" s="32">
        <v>1</v>
      </c>
      <c r="E133" s="33" t="s">
        <v>15</v>
      </c>
      <c r="F133" s="25">
        <v>0</v>
      </c>
      <c r="G133" s="26">
        <f t="shared" si="8"/>
        <v>0</v>
      </c>
      <c r="H133" s="27">
        <f t="shared" si="9"/>
        <v>0</v>
      </c>
      <c r="I133" s="26">
        <f t="shared" si="10"/>
        <v>0</v>
      </c>
      <c r="J133" s="28">
        <v>20</v>
      </c>
      <c r="K133" s="34">
        <f t="shared" si="11"/>
        <v>0</v>
      </c>
      <c r="L133" s="35"/>
    </row>
    <row r="134" spans="1:12" s="17" customFormat="1" ht="204" customHeight="1">
      <c r="A134" s="24">
        <v>130</v>
      </c>
      <c r="B134" s="30" t="s">
        <v>27</v>
      </c>
      <c r="C134" s="61" t="s">
        <v>249</v>
      </c>
      <c r="D134" s="32">
        <v>1</v>
      </c>
      <c r="E134" s="33" t="s">
        <v>15</v>
      </c>
      <c r="F134" s="25">
        <v>0</v>
      </c>
      <c r="G134" s="26">
        <f t="shared" si="8"/>
        <v>0</v>
      </c>
      <c r="H134" s="27">
        <f t="shared" si="9"/>
        <v>0</v>
      </c>
      <c r="I134" s="26">
        <f t="shared" si="10"/>
        <v>0</v>
      </c>
      <c r="J134" s="28">
        <v>20</v>
      </c>
      <c r="K134" s="34">
        <f t="shared" si="11"/>
        <v>0</v>
      </c>
      <c r="L134" s="35"/>
    </row>
    <row r="135" spans="1:12" s="17" customFormat="1" ht="297" customHeight="1">
      <c r="A135" s="24">
        <v>131</v>
      </c>
      <c r="B135" s="30" t="s">
        <v>28</v>
      </c>
      <c r="C135" s="61" t="s">
        <v>247</v>
      </c>
      <c r="D135" s="32">
        <v>1</v>
      </c>
      <c r="E135" s="33" t="s">
        <v>15</v>
      </c>
      <c r="F135" s="25">
        <v>0</v>
      </c>
      <c r="G135" s="26">
        <f t="shared" si="8"/>
        <v>0</v>
      </c>
      <c r="H135" s="27">
        <f t="shared" si="9"/>
        <v>0</v>
      </c>
      <c r="I135" s="26">
        <f t="shared" si="10"/>
        <v>0</v>
      </c>
      <c r="J135" s="28">
        <v>20</v>
      </c>
      <c r="K135" s="34">
        <f t="shared" si="11"/>
        <v>0</v>
      </c>
      <c r="L135" s="35"/>
    </row>
    <row r="136" spans="1:12" s="17" customFormat="1" ht="352.5" customHeight="1">
      <c r="A136" s="24">
        <v>132</v>
      </c>
      <c r="B136" s="30" t="s">
        <v>29</v>
      </c>
      <c r="C136" s="61" t="s">
        <v>248</v>
      </c>
      <c r="D136" s="32">
        <v>1</v>
      </c>
      <c r="E136" s="33" t="s">
        <v>15</v>
      </c>
      <c r="F136" s="25">
        <v>0</v>
      </c>
      <c r="G136" s="26">
        <f t="shared" si="8"/>
        <v>0</v>
      </c>
      <c r="H136" s="27">
        <f t="shared" si="9"/>
        <v>0</v>
      </c>
      <c r="I136" s="26">
        <f t="shared" si="10"/>
        <v>0</v>
      </c>
      <c r="J136" s="28">
        <v>20</v>
      </c>
      <c r="K136" s="34">
        <f t="shared" si="11"/>
        <v>0</v>
      </c>
      <c r="L136" s="35"/>
    </row>
    <row r="137" spans="1:12" s="17" customFormat="1" ht="140.25" customHeight="1">
      <c r="A137" s="24">
        <v>133</v>
      </c>
      <c r="B137" s="30" t="s">
        <v>30</v>
      </c>
      <c r="C137" s="61" t="s">
        <v>245</v>
      </c>
      <c r="D137" s="32">
        <v>1</v>
      </c>
      <c r="E137" s="33" t="s">
        <v>15</v>
      </c>
      <c r="F137" s="25">
        <v>0</v>
      </c>
      <c r="G137" s="26">
        <f t="shared" si="8"/>
        <v>0</v>
      </c>
      <c r="H137" s="27">
        <f t="shared" si="9"/>
        <v>0</v>
      </c>
      <c r="I137" s="26">
        <f t="shared" si="10"/>
        <v>0</v>
      </c>
      <c r="J137" s="28">
        <v>20</v>
      </c>
      <c r="K137" s="34">
        <f t="shared" si="11"/>
        <v>0</v>
      </c>
      <c r="L137" s="35"/>
    </row>
    <row r="138" spans="1:12" s="17" customFormat="1" ht="228" customHeight="1">
      <c r="A138" s="24">
        <v>134</v>
      </c>
      <c r="B138" s="30" t="s">
        <v>31</v>
      </c>
      <c r="C138" s="61" t="s">
        <v>244</v>
      </c>
      <c r="D138" s="32">
        <v>1</v>
      </c>
      <c r="E138" s="33" t="s">
        <v>15</v>
      </c>
      <c r="F138" s="25">
        <v>0</v>
      </c>
      <c r="G138" s="26">
        <f t="shared" si="8"/>
        <v>0</v>
      </c>
      <c r="H138" s="27">
        <f t="shared" si="9"/>
        <v>0</v>
      </c>
      <c r="I138" s="26">
        <f t="shared" si="10"/>
        <v>0</v>
      </c>
      <c r="J138" s="28">
        <v>20</v>
      </c>
      <c r="K138" s="34">
        <f t="shared" si="11"/>
        <v>0</v>
      </c>
      <c r="L138" s="35"/>
    </row>
    <row r="139" spans="1:12" s="17" customFormat="1" ht="30" customHeight="1" thickBot="1">
      <c r="A139" s="24"/>
      <c r="B139" s="41"/>
      <c r="C139" s="41"/>
      <c r="D139" s="32">
        <v>0</v>
      </c>
      <c r="E139" s="33" t="s">
        <v>15</v>
      </c>
      <c r="F139" s="25">
        <v>0</v>
      </c>
      <c r="G139" s="26">
        <f>D139*F139</f>
        <v>0</v>
      </c>
      <c r="H139" s="27" t="e">
        <f>K139/D139+F139</f>
        <v>#DIV/0!</v>
      </c>
      <c r="I139" s="26">
        <f>G139+K139</f>
        <v>0</v>
      </c>
      <c r="J139" s="28">
        <v>20</v>
      </c>
      <c r="K139" s="34">
        <f>ROUND(G139*J139/100,3)</f>
        <v>0</v>
      </c>
      <c r="L139" s="35"/>
    </row>
    <row r="140" spans="1:11" ht="15" hidden="1" thickBot="1">
      <c r="A140" s="19"/>
      <c r="B140" s="10"/>
      <c r="C140" s="10"/>
      <c r="D140" s="11"/>
      <c r="E140" s="12"/>
      <c r="F140" s="13"/>
      <c r="G140" s="13">
        <f>SUM(G7:G139)</f>
        <v>0</v>
      </c>
      <c r="H140" s="13" t="e">
        <f>K140/D140+F140</f>
        <v>#DIV/0!</v>
      </c>
      <c r="I140" s="13">
        <f>SUMIF(J7:J139,"=10",G7:G139)</f>
        <v>0</v>
      </c>
      <c r="J140" s="14">
        <v>10</v>
      </c>
      <c r="K140" s="3">
        <f>SUMIF(J7:J139,"=10",K7:K139)</f>
        <v>0</v>
      </c>
    </row>
    <row r="141" spans="1:11" ht="15" hidden="1" thickBot="1">
      <c r="A141" s="19"/>
      <c r="B141" s="10"/>
      <c r="C141" s="10"/>
      <c r="D141" s="11"/>
      <c r="E141" s="12"/>
      <c r="F141" s="13"/>
      <c r="G141" s="13"/>
      <c r="H141" s="13"/>
      <c r="I141" s="13">
        <f>SUMIF(J7:J139,"=20",G7:G139)</f>
        <v>0</v>
      </c>
      <c r="J141" s="15">
        <v>20</v>
      </c>
      <c r="K141" s="2">
        <f>SUMIF(J7:J139,"=20",K7:K139)</f>
        <v>0</v>
      </c>
    </row>
    <row r="142" spans="1:11" ht="27" customHeight="1">
      <c r="A142" s="99" t="s">
        <v>270</v>
      </c>
      <c r="B142" s="100"/>
      <c r="C142" s="100"/>
      <c r="D142" s="100"/>
      <c r="E142" s="100"/>
      <c r="F142" s="101"/>
      <c r="G142" s="105" t="s">
        <v>2</v>
      </c>
      <c r="H142" s="106"/>
      <c r="I142" s="79">
        <f>I140</f>
        <v>0</v>
      </c>
      <c r="J142" s="79"/>
      <c r="K142" s="80"/>
    </row>
    <row r="143" spans="1:11" ht="27" customHeight="1">
      <c r="A143" s="102" t="s">
        <v>271</v>
      </c>
      <c r="B143" s="103"/>
      <c r="C143" s="103"/>
      <c r="D143" s="103"/>
      <c r="E143" s="103"/>
      <c r="F143" s="104"/>
      <c r="G143" s="86" t="s">
        <v>1</v>
      </c>
      <c r="H143" s="87"/>
      <c r="I143" s="88">
        <f>K140</f>
        <v>0</v>
      </c>
      <c r="J143" s="88"/>
      <c r="K143" s="89"/>
    </row>
    <row r="144" spans="1:11" ht="27" customHeight="1">
      <c r="A144" s="102" t="s">
        <v>272</v>
      </c>
      <c r="B144" s="103"/>
      <c r="C144" s="103"/>
      <c r="D144" s="103"/>
      <c r="E144" s="103"/>
      <c r="F144" s="104"/>
      <c r="G144" s="86" t="s">
        <v>11</v>
      </c>
      <c r="H144" s="87"/>
      <c r="I144" s="88">
        <f>SUM(I142:I143)</f>
        <v>0</v>
      </c>
      <c r="J144" s="88"/>
      <c r="K144" s="89"/>
    </row>
    <row r="145" spans="1:11" ht="27" customHeight="1">
      <c r="A145" s="102" t="s">
        <v>273</v>
      </c>
      <c r="B145" s="103"/>
      <c r="C145" s="103"/>
      <c r="D145" s="103"/>
      <c r="E145" s="103"/>
      <c r="F145" s="104"/>
      <c r="G145" s="90" t="s">
        <v>12</v>
      </c>
      <c r="H145" s="91"/>
      <c r="I145" s="81">
        <f>I141</f>
        <v>0</v>
      </c>
      <c r="J145" s="81"/>
      <c r="K145" s="82"/>
    </row>
    <row r="146" spans="1:11" ht="46.5" customHeight="1">
      <c r="A146" s="102" t="s">
        <v>274</v>
      </c>
      <c r="B146" s="103"/>
      <c r="C146" s="103"/>
      <c r="D146" s="103"/>
      <c r="E146" s="103"/>
      <c r="F146" s="104"/>
      <c r="G146" s="90" t="s">
        <v>13</v>
      </c>
      <c r="H146" s="91"/>
      <c r="I146" s="81">
        <f>K141</f>
        <v>0</v>
      </c>
      <c r="J146" s="81"/>
      <c r="K146" s="82"/>
    </row>
    <row r="147" spans="1:11" ht="18">
      <c r="A147" s="92"/>
      <c r="B147" s="93"/>
      <c r="C147" s="93"/>
      <c r="D147" s="93"/>
      <c r="E147" s="93"/>
      <c r="F147" s="94"/>
      <c r="G147" s="90" t="s">
        <v>14</v>
      </c>
      <c r="H147" s="91"/>
      <c r="I147" s="81">
        <f>SUM(I145:I146)</f>
        <v>0</v>
      </c>
      <c r="J147" s="81"/>
      <c r="K147" s="82"/>
    </row>
    <row r="148" spans="1:11" ht="32.25" customHeight="1" thickBot="1">
      <c r="A148" s="83" t="s">
        <v>275</v>
      </c>
      <c r="B148" s="84"/>
      <c r="C148" s="84"/>
      <c r="D148" s="84"/>
      <c r="E148" s="84"/>
      <c r="F148" s="85"/>
      <c r="G148" s="95" t="s">
        <v>0</v>
      </c>
      <c r="H148" s="96"/>
      <c r="I148" s="97">
        <f>ROUND(I142,2)+ROUND(I143,2)+ROUND(I145,2)+ROUND(I146,2)</f>
        <v>0</v>
      </c>
      <c r="J148" s="97"/>
      <c r="K148" s="98"/>
    </row>
    <row r="149" ht="36" customHeight="1"/>
  </sheetData>
  <sheetProtection/>
  <mergeCells count="21">
    <mergeCell ref="G146:H146"/>
    <mergeCell ref="G148:H148"/>
    <mergeCell ref="I148:K148"/>
    <mergeCell ref="G145:H145"/>
    <mergeCell ref="A142:F142"/>
    <mergeCell ref="A143:F143"/>
    <mergeCell ref="A144:F144"/>
    <mergeCell ref="A145:F145"/>
    <mergeCell ref="A146:F146"/>
    <mergeCell ref="G143:H143"/>
    <mergeCell ref="G142:H142"/>
    <mergeCell ref="I142:K142"/>
    <mergeCell ref="I145:K145"/>
    <mergeCell ref="I146:K146"/>
    <mergeCell ref="A148:F148"/>
    <mergeCell ref="G144:H144"/>
    <mergeCell ref="I144:K144"/>
    <mergeCell ref="G147:H147"/>
    <mergeCell ref="I147:K147"/>
    <mergeCell ref="I143:K143"/>
    <mergeCell ref="A147:F147"/>
  </mergeCells>
  <conditionalFormatting sqref="I55:K101 I7:K52 G7:G139 I7:I139 J7:K141">
    <cfRule type="cellIs" priority="1" dxfId="2" operator="equal" stopIfTrue="1">
      <formula>0</formula>
    </cfRule>
  </conditionalFormatting>
  <conditionalFormatting sqref="H7:H139">
    <cfRule type="cellIs" priority="2" dxfId="3" operator="greaterThan" stopIfTrue="1">
      <formula>0</formula>
    </cfRule>
  </conditionalFormatting>
  <printOptions/>
  <pageMargins left="0.15748031496062992" right="0.15748031496062992" top="0.11811023622047245" bottom="0.2362204724409449" header="0.2362204724409449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Anton Bernacký</cp:lastModifiedBy>
  <cp:lastPrinted>2018-10-16T09:31:49Z</cp:lastPrinted>
  <dcterms:created xsi:type="dcterms:W3CDTF">2010-06-18T07:05:19Z</dcterms:created>
  <dcterms:modified xsi:type="dcterms:W3CDTF">2019-05-30T13:15:50Z</dcterms:modified>
  <cp:category/>
  <cp:version/>
  <cp:contentType/>
  <cp:contentStatus/>
</cp:coreProperties>
</file>